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" sheetId="4" r:id="rId1"/>
    <sheet name="贴息" sheetId="1" r:id="rId2"/>
    <sheet name="担保" sheetId="2" r:id="rId3"/>
    <sheet name="保险" sheetId="3" r:id="rId4"/>
  </sheets>
  <definedNames>
    <definedName name="_xlnm.Print_Titles" localSheetId="1">贴息!$4:$5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<sst xmlns="http://schemas.openxmlformats.org/spreadsheetml/2006/main" count="900" uniqueCount="412">
  <si>
    <t>2024年10月1日至2024年12月31日新型农业                           经营主体贷款贴息担保费和保险费补贴资金汇总表</t>
  </si>
  <si>
    <t>单位：元</t>
  </si>
  <si>
    <t>补贴项目</t>
  </si>
  <si>
    <t>贴息金额</t>
  </si>
  <si>
    <t>担保费金额</t>
  </si>
  <si>
    <t>保险费金额</t>
  </si>
  <si>
    <t>合计</t>
  </si>
  <si>
    <t>金额</t>
  </si>
  <si>
    <t xml:space="preserve">   主要领导：</t>
  </si>
  <si>
    <t>复核：</t>
  </si>
  <si>
    <t>经办人：</t>
  </si>
  <si>
    <t>附件1</t>
  </si>
  <si>
    <t>2024年10月1日至2024年12月31日金融支持新型农业经营主体的经营性贷款贴息申请台账</t>
  </si>
  <si>
    <t>填报日期：2024年12月31日</t>
  </si>
  <si>
    <t>单位：元（保留两位小数点）</t>
  </si>
  <si>
    <t>序号</t>
  </si>
  <si>
    <t>金融机构名称</t>
  </si>
  <si>
    <t>行社</t>
  </si>
  <si>
    <t>借款新型农业经营主体</t>
  </si>
  <si>
    <t>认定等级</t>
  </si>
  <si>
    <t>统一社会信用代码证</t>
  </si>
  <si>
    <t>合同编号</t>
  </si>
  <si>
    <t>利率(%)</t>
  </si>
  <si>
    <t>借款金额</t>
  </si>
  <si>
    <t>贷款发放日</t>
  </si>
  <si>
    <t>贷款到期日</t>
  </si>
  <si>
    <t>贷款结清日</t>
  </si>
  <si>
    <t>计息起始日</t>
  </si>
  <si>
    <t>计息截止日</t>
  </si>
  <si>
    <t>上期计息截止日</t>
  </si>
  <si>
    <t>总贴息天数</t>
  </si>
  <si>
    <t>已贴息天数</t>
  </si>
  <si>
    <t>本次贴息后剩余可计息天数</t>
  </si>
  <si>
    <t>本次实际可贴息天数</t>
  </si>
  <si>
    <t>备注</t>
  </si>
  <si>
    <t>永泰县农村信用合作联社</t>
  </si>
  <si>
    <t>葛岭信用社</t>
  </si>
  <si>
    <t>永泰县建彬家庭农场</t>
  </si>
  <si>
    <t>C</t>
  </si>
  <si>
    <t>91350125MA35BQ5184</t>
  </si>
  <si>
    <t>HT052023101100004396</t>
  </si>
  <si>
    <t>银行已先贴息</t>
  </si>
  <si>
    <t>永泰县葛岭耀峰农场</t>
  </si>
  <si>
    <t>A</t>
  </si>
  <si>
    <t>92350125MA2Y4CN45Q</t>
  </si>
  <si>
    <t>HT052023102700002357</t>
  </si>
  <si>
    <t>永泰泰古山庄田园综合体开发有限公司</t>
  </si>
  <si>
    <t>91350125MA2YPJY14H</t>
  </si>
  <si>
    <t>HT052023110200002571</t>
  </si>
  <si>
    <t>长庆信用社</t>
  </si>
  <si>
    <t>福建省长福休闲农业有限公司</t>
  </si>
  <si>
    <t>91350125MA33J5GT1E</t>
  </si>
  <si>
    <t>HT052023111300005113</t>
  </si>
  <si>
    <t>永泰县龙创新农业专业合作社</t>
  </si>
  <si>
    <t>93350125MA8U3EE37H</t>
  </si>
  <si>
    <t>HT052023112400005492</t>
  </si>
  <si>
    <t>龙峰分社</t>
  </si>
  <si>
    <t>永泰县樟城添添旺土特产店</t>
  </si>
  <si>
    <t>92350125MA3065P757</t>
  </si>
  <si>
    <t>HT052023112400005670</t>
  </si>
  <si>
    <t>大洋信用社</t>
  </si>
  <si>
    <t>永泰县顺青园林发展有限公司</t>
  </si>
  <si>
    <t>91350125MA33GE22XE</t>
  </si>
  <si>
    <t>HT052023112700001287</t>
  </si>
  <si>
    <t>同安信用社</t>
  </si>
  <si>
    <t>福州市草木谷文旅发展有限公司</t>
  </si>
  <si>
    <t>91350125MA3439LU61</t>
  </si>
  <si>
    <t>HT052023112200003212</t>
  </si>
  <si>
    <t>营业部</t>
  </si>
  <si>
    <t>永泰县金蛋发展有限公司</t>
  </si>
  <si>
    <t>91350125MA349TGL8J</t>
  </si>
  <si>
    <t>HT052023113000005187</t>
  </si>
  <si>
    <t>白云信用社</t>
  </si>
  <si>
    <t>永泰县白云乡乾福养猪场</t>
  </si>
  <si>
    <t>92350125MA2Y5UPE4R</t>
  </si>
  <si>
    <t>HT052023120700004039</t>
  </si>
  <si>
    <t>福建新农泰实业有限公司</t>
  </si>
  <si>
    <t>91350125MA34QXG26K</t>
  </si>
  <si>
    <t>HT032023121800002141</t>
  </si>
  <si>
    <t>城关信用社</t>
  </si>
  <si>
    <t>永泰县钰翔家庭农场</t>
  </si>
  <si>
    <t>91350125MA2YEAM051</t>
  </si>
  <si>
    <t>HT052023121900002360</t>
  </si>
  <si>
    <t>红星信用社</t>
  </si>
  <si>
    <t>永泰县雁门畜牧养殖场</t>
  </si>
  <si>
    <t>91350125MA346GUR4A</t>
  </si>
  <si>
    <t>HT052023121200003435</t>
  </si>
  <si>
    <t>永泰县览众生态农业有限公司</t>
  </si>
  <si>
    <t>91350125MA31MCX227</t>
  </si>
  <si>
    <t>HT052023122800005016</t>
  </si>
  <si>
    <t>永泰县阿车幸福家庭农场</t>
  </si>
  <si>
    <t>91350125MA8T0JG44X</t>
  </si>
  <si>
    <t>HT052023123000002491</t>
  </si>
  <si>
    <t>永泰县新罗洋农场</t>
  </si>
  <si>
    <t>91350125315411533X</t>
  </si>
  <si>
    <t>HT052023122700004113</t>
  </si>
  <si>
    <t>永泰县汤溪生态农业发展有限公司</t>
  </si>
  <si>
    <t>91350125MA338KQW0J</t>
  </si>
  <si>
    <t>HT052023122000006535</t>
  </si>
  <si>
    <t>福建省永泰县昊海李梅专业合作社</t>
  </si>
  <si>
    <t>933501255653551403</t>
  </si>
  <si>
    <t>HT052024010200002130</t>
  </si>
  <si>
    <t>永泰县君兴种养专业合作社</t>
  </si>
  <si>
    <t>93350125087411688T</t>
  </si>
  <si>
    <t>HT052024010300002353</t>
  </si>
  <si>
    <t>盘谷信用社</t>
  </si>
  <si>
    <t>永泰县盘谷山元农场</t>
  </si>
  <si>
    <t>B</t>
  </si>
  <si>
    <t>91350125MA33MDN822</t>
  </si>
  <si>
    <t>HT052024010800009240</t>
  </si>
  <si>
    <t>永泰县青峰蜜蜂养殖有限公司</t>
  </si>
  <si>
    <t>91350125MA2YKMBX0W</t>
  </si>
  <si>
    <t>HT052024011600001049</t>
  </si>
  <si>
    <t>福建之光生态旅游产业开发有限公司</t>
  </si>
  <si>
    <t>91350125589582735D</t>
  </si>
  <si>
    <t>HT052024011600002760</t>
  </si>
  <si>
    <t>清凉信用社</t>
  </si>
  <si>
    <t>永泰县兴榕养鳗场</t>
  </si>
  <si>
    <t>91350125MA35D48MXR</t>
  </si>
  <si>
    <t>HT052024011600007861</t>
  </si>
  <si>
    <t>永泰县信德养鳗场</t>
  </si>
  <si>
    <t>91350125MA2XN5NR7X</t>
  </si>
  <si>
    <t>HT052024011800007949</t>
  </si>
  <si>
    <t>福州金秋生态农业综合开发有限公司</t>
  </si>
  <si>
    <t>91350125310618666Q</t>
  </si>
  <si>
    <t>HT052024012300001394</t>
  </si>
  <si>
    <t>霞拔信用社</t>
  </si>
  <si>
    <t>永泰县富民家庭农场</t>
  </si>
  <si>
    <t>91350125MA8U214T5T</t>
  </si>
  <si>
    <t>HT052024011800003162</t>
  </si>
  <si>
    <t>永泰县鸿年生态农业有限公司</t>
  </si>
  <si>
    <t>91350125MA2Y0H2Q3X</t>
  </si>
  <si>
    <t>HT052024012500002425</t>
  </si>
  <si>
    <t>永泰县绿之洲家庭农场</t>
  </si>
  <si>
    <t>91350125MA33A8YH7Y</t>
  </si>
  <si>
    <t>HT052024012700000170</t>
  </si>
  <si>
    <t>永泰县立群家庭农场</t>
  </si>
  <si>
    <t>91350125MA8UYJLP43</t>
  </si>
  <si>
    <t>HT052024012700000169</t>
  </si>
  <si>
    <t>赤锡信用社</t>
  </si>
  <si>
    <t>永泰县忘忧农场</t>
  </si>
  <si>
    <t>91350125MA33AFGG3L</t>
  </si>
  <si>
    <t>HT052024020600006720</t>
  </si>
  <si>
    <t>永泰县老农生态农业发展有限公司</t>
  </si>
  <si>
    <t>91350125MA33BX1D8Q</t>
  </si>
  <si>
    <t>HT052024020700011556</t>
  </si>
  <si>
    <t>永泰县渔人生态休闲农场</t>
  </si>
  <si>
    <t>91350125MA8T08JG14</t>
  </si>
  <si>
    <t>HT052024020800009220</t>
  </si>
  <si>
    <t>永泰县金利森水产养殖场</t>
  </si>
  <si>
    <t>91350125MA33CFCX8A</t>
  </si>
  <si>
    <t>HT052024022700000371</t>
  </si>
  <si>
    <t>北门分社</t>
  </si>
  <si>
    <t>福州市果娃娃农业发展有限公司</t>
  </si>
  <si>
    <t>91350125MA8TXRXYX3</t>
  </si>
  <si>
    <t>HT052024022800005836</t>
  </si>
  <si>
    <t>永泰县丰园蔬菜育苗有限公司</t>
  </si>
  <si>
    <t>91350125561670442T</t>
  </si>
  <si>
    <t>HT052024032600002851</t>
  </si>
  <si>
    <t>福州晟丰生态农业发展有限公司</t>
  </si>
  <si>
    <t>91350125MA8RQWR66Q</t>
  </si>
  <si>
    <t>HT052024032600006012</t>
  </si>
  <si>
    <t>嵩口信用社</t>
  </si>
  <si>
    <t>永泰县嵩口顺泽养殖农民合作社</t>
  </si>
  <si>
    <t>93350125689396892L</t>
  </si>
  <si>
    <t>HT052024032700002955</t>
  </si>
  <si>
    <t>福建省永泰县顺达食品有限公司</t>
  </si>
  <si>
    <t>91350125154859678M</t>
  </si>
  <si>
    <t>HT052024032700006217</t>
  </si>
  <si>
    <t>福建永泰百鲜源生态农业发展有限公司</t>
  </si>
  <si>
    <t>91350125MA32YEP66C</t>
  </si>
  <si>
    <t>HT052024032600001334</t>
  </si>
  <si>
    <t>永泰县葛岭镇黄依忠养蜂场</t>
  </si>
  <si>
    <t>92350125MA31WAXY3U</t>
  </si>
  <si>
    <t>HT052024032900001744</t>
  </si>
  <si>
    <t>福州市石竹草餐饮管理有限公司</t>
  </si>
  <si>
    <t>91350125MA8RLCAL9Q</t>
  </si>
  <si>
    <t>HT052024032600005725</t>
  </si>
  <si>
    <t>HT052024032800007618</t>
  </si>
  <si>
    <t>永泰县同安辅东农场</t>
  </si>
  <si>
    <t>92350125MA31T3DB28</t>
  </si>
  <si>
    <t>HT052024032800007134</t>
  </si>
  <si>
    <t>永泰县辅弼家庭农场</t>
  </si>
  <si>
    <t>91350125MA345RDL1M</t>
  </si>
  <si>
    <t>HT052024033100000499</t>
  </si>
  <si>
    <t>塘前分社</t>
  </si>
  <si>
    <t>永泰县塘前乡杨光家庭农场</t>
  </si>
  <si>
    <t>91350125MA2YARMT7F</t>
  </si>
  <si>
    <t>HT052024033000001817</t>
  </si>
  <si>
    <t>梧桐信用社</t>
  </si>
  <si>
    <t>永泰县金野家庭农场</t>
  </si>
  <si>
    <t>913501250979729648</t>
  </si>
  <si>
    <t>HT032024040200006843</t>
  </si>
  <si>
    <t>永泰县亚冠淡水养殖有限公司</t>
  </si>
  <si>
    <t>91350125MA346MP08A</t>
  </si>
  <si>
    <t>HT032024041000003817</t>
  </si>
  <si>
    <t>永泰县天盛农机专业合作社</t>
  </si>
  <si>
    <t>93350125MAC7Y0QC4B</t>
  </si>
  <si>
    <t>HT032024052200005791</t>
  </si>
  <si>
    <t>盖洋信用社</t>
  </si>
  <si>
    <t>永泰县富品生态农业发展有限公司</t>
  </si>
  <si>
    <t>91350125MA33ELDJ75</t>
  </si>
  <si>
    <t>HT032024052800002369</t>
  </si>
  <si>
    <t>福州市盈丰菌业有限公司</t>
  </si>
  <si>
    <t>91350125MA33F2192X</t>
  </si>
  <si>
    <t>HT032024052900001626</t>
  </si>
  <si>
    <t>福州市菓色添香食品有限公司</t>
  </si>
  <si>
    <t>91350125MA2Y873F69</t>
  </si>
  <si>
    <t>HT052024053100004385</t>
  </si>
  <si>
    <t>福州亚国龙畜牧有限公司</t>
  </si>
  <si>
    <t>91350125MA2Y0H2U6A</t>
  </si>
  <si>
    <t>HT052024042800001957</t>
  </si>
  <si>
    <t>银行已先贴息。12月15日该笔贷款归还本金50万元，2024年10月1日至2024年12月15日期间，以1000万计息42222.22元，12月16日至12月31日期间，950万计息8444.45元。</t>
  </si>
  <si>
    <t>永泰县荷园生态农业发展有限公司</t>
  </si>
  <si>
    <t>91350125MA33315J1N</t>
  </si>
  <si>
    <t>HT052024060500004576</t>
  </si>
  <si>
    <t>永泰县玉泓杰生态农场</t>
  </si>
  <si>
    <t>91350125MA33N8W9XC</t>
  </si>
  <si>
    <t>HT032024061200004910</t>
  </si>
  <si>
    <t>永泰县嵩口拂手松家庭农场</t>
  </si>
  <si>
    <t>92350125MA2YNBCR4N</t>
  </si>
  <si>
    <t>HT032024061300007105</t>
  </si>
  <si>
    <t>永泰县扬民养殖有限公司</t>
  </si>
  <si>
    <t>91350125MA2YR1JP72</t>
  </si>
  <si>
    <t>HT032024062000006550</t>
  </si>
  <si>
    <t>福建天叶中草药开发有限公司</t>
  </si>
  <si>
    <t>91350100MA2YL10Q1C</t>
  </si>
  <si>
    <t>HT032024062000006551</t>
  </si>
  <si>
    <t>永泰县城峰镇爱心家庭农场</t>
  </si>
  <si>
    <t>92350125MA31H40742</t>
  </si>
  <si>
    <t>HT032024062000006526</t>
  </si>
  <si>
    <t>永泰县包家农场</t>
  </si>
  <si>
    <t>91350125MA2Y0M1E2P</t>
  </si>
  <si>
    <t>HT032024062400002520</t>
  </si>
  <si>
    <t>永泰县大众农业有限公司</t>
  </si>
  <si>
    <t>91350125665058282J</t>
  </si>
  <si>
    <t>HT032024062900001819</t>
  </si>
  <si>
    <t>HT052024060600006618</t>
  </si>
  <si>
    <t>洑口信用社</t>
  </si>
  <si>
    <t>永泰县洪丰种植专业合作社</t>
  </si>
  <si>
    <t>93350125084311825H</t>
  </si>
  <si>
    <t>HT032024070400004040</t>
  </si>
  <si>
    <t>东门信用社</t>
  </si>
  <si>
    <t>永泰县土金尊食品有限公司</t>
  </si>
  <si>
    <t>91350125MA331P797T</t>
  </si>
  <si>
    <t>HT032024070900002296</t>
  </si>
  <si>
    <t>永泰县恒丰鳗业有限公司</t>
  </si>
  <si>
    <t>91350125MA33JTY98R</t>
  </si>
  <si>
    <t>HT032024071100006425</t>
  </si>
  <si>
    <t>福州叹香食品有限公司</t>
  </si>
  <si>
    <t>913501255709995650</t>
  </si>
  <si>
    <t>HT032024071600005655</t>
  </si>
  <si>
    <t>福建省琪林中草药种植有限公司</t>
  </si>
  <si>
    <t>91350125MA8UBCMCXC</t>
  </si>
  <si>
    <t>HT032024072500001713</t>
  </si>
  <si>
    <t>永泰县宁山生态农产品有限公司</t>
  </si>
  <si>
    <t>91350125MA2Y9YUM4F</t>
  </si>
  <si>
    <t>HT032024072600001874</t>
  </si>
  <si>
    <t>永泰县思康家庭林场</t>
  </si>
  <si>
    <t>91350125MA339948XM</t>
  </si>
  <si>
    <t>HT032024072600000012</t>
  </si>
  <si>
    <t>永泰县天睿生态农场</t>
  </si>
  <si>
    <t>91350125MA31RTCF9X</t>
  </si>
  <si>
    <t>HT052024072500001237</t>
  </si>
  <si>
    <t>永泰县辉泰养殖场</t>
  </si>
  <si>
    <t>91350125MA32QFM317</t>
  </si>
  <si>
    <t>HT032024073000005398</t>
  </si>
  <si>
    <t>永泰县雪岚家庭农场</t>
  </si>
  <si>
    <t>91350125MA31D0JD1C</t>
  </si>
  <si>
    <t>HT022024073100003951</t>
  </si>
  <si>
    <t>永泰县华强家庭农场</t>
  </si>
  <si>
    <t>91350125MA2YNDBF5B</t>
  </si>
  <si>
    <t>HT052024080200000541</t>
  </si>
  <si>
    <t>永泰县菜旺旺家庭农场</t>
  </si>
  <si>
    <t>91350125MA2Y9QHBXE</t>
  </si>
  <si>
    <t>HT032024080200002595</t>
  </si>
  <si>
    <t>福建骐福生态农业发展有限公司</t>
  </si>
  <si>
    <t>91350100591736967N</t>
  </si>
  <si>
    <t>HT052024080200005873</t>
  </si>
  <si>
    <t>HT032024081500004210</t>
  </si>
  <si>
    <t>福建省云芳茶业有限公司</t>
  </si>
  <si>
    <t>91350125MA33LYTL9X</t>
  </si>
  <si>
    <t>HT032024081500003923</t>
  </si>
  <si>
    <t>永泰县洑口理宜家庭农场</t>
  </si>
  <si>
    <t>92350125MA3071556W</t>
  </si>
  <si>
    <t>HT032024082600002894</t>
  </si>
  <si>
    <t>永泰嵩夏家庭农场</t>
  </si>
  <si>
    <t>91350125MA351WQ56D</t>
  </si>
  <si>
    <t>HT032024082600004556</t>
  </si>
  <si>
    <t>永泰县岭路马附家庭农场</t>
  </si>
  <si>
    <t>92350125MA2YD8UQ8U</t>
  </si>
  <si>
    <t>HT052024082600009467</t>
  </si>
  <si>
    <t>永泰县财富生态农场</t>
  </si>
  <si>
    <t>91350125MA33C32B1J</t>
  </si>
  <si>
    <t>HT032024090300001801</t>
  </si>
  <si>
    <t>HT032024083000005342</t>
  </si>
  <si>
    <t>HT052024090900003757</t>
  </si>
  <si>
    <t>永泰县白云乡一品供粉干加工场</t>
  </si>
  <si>
    <t>92350125MA2YM1EG4Q</t>
  </si>
  <si>
    <t>HT032024090900003296</t>
  </si>
  <si>
    <t>福州市天蛇山生态休闲农业有限公司</t>
  </si>
  <si>
    <t>91350125MA2YN6WE1U</t>
  </si>
  <si>
    <t>HT032024092000002016</t>
  </si>
  <si>
    <t>永泰登丰生态农场</t>
  </si>
  <si>
    <t>91350125MACBD8503N</t>
  </si>
  <si>
    <t>HT052024102100000884</t>
  </si>
  <si>
    <t>HT032024110100002402</t>
  </si>
  <si>
    <t>HT052024111200002187</t>
  </si>
  <si>
    <t>永泰县荷塘月舍生态农庄（普通合伙）</t>
  </si>
  <si>
    <t>913501250913725386</t>
  </si>
  <si>
    <t>HT032024111500000167</t>
  </si>
  <si>
    <t>HT032024112100003274</t>
  </si>
  <si>
    <t>永泰县康顺食品有限公司</t>
  </si>
  <si>
    <t>91350125MA33CHYU90</t>
  </si>
  <si>
    <t>HT032024112100004687</t>
  </si>
  <si>
    <t>HT032024112200003354</t>
  </si>
  <si>
    <t>福州植趣园艺有限公司</t>
  </si>
  <si>
    <t>91350103MA332CEAX4</t>
  </si>
  <si>
    <t>HT032024112000001087</t>
  </si>
  <si>
    <t>永泰县大洋牧益养殖场</t>
  </si>
  <si>
    <t>91350125MA2XP2969Q</t>
  </si>
  <si>
    <t>HT052024112700004958</t>
  </si>
  <si>
    <t>HT032024112900001412</t>
  </si>
  <si>
    <t>永泰县川山生态农业有限公司</t>
  </si>
  <si>
    <t>91350125MA2XPP240T</t>
  </si>
  <si>
    <t>HT052024112900000042</t>
  </si>
  <si>
    <t>永泰县顺兴畜牧养殖农民专业合作社</t>
  </si>
  <si>
    <t>93350125680877294M</t>
  </si>
  <si>
    <t>HT052024112900004803</t>
  </si>
  <si>
    <t>HT032024112800004809</t>
  </si>
  <si>
    <t>HT032024121700001579</t>
  </si>
  <si>
    <t>HT032024121800002039</t>
  </si>
  <si>
    <t>HT032024121900004095</t>
  </si>
  <si>
    <t>双子星分社</t>
  </si>
  <si>
    <t>永泰县亥井厝家庭农场</t>
  </si>
  <si>
    <t>91350125MA8T8DPA82</t>
  </si>
  <si>
    <t>HT032024121000004106</t>
  </si>
  <si>
    <t>永泰县百香源农场</t>
  </si>
  <si>
    <t>91350125MA34A2356D</t>
  </si>
  <si>
    <t>HT052024122400000224</t>
  </si>
  <si>
    <t>HT052024122600005581</t>
  </si>
  <si>
    <t>HT032024122600001850</t>
  </si>
  <si>
    <t>HT052024123000000046</t>
  </si>
  <si>
    <t>中国工商银行股份有限公司永泰支行</t>
  </si>
  <si>
    <t>福建省芋头王子农业科技有限公司</t>
  </si>
  <si>
    <t>91350125MA31KF2J1H</t>
  </si>
  <si>
    <t>0140200016-2024年(永泰)字00154号</t>
  </si>
  <si>
    <r>
      <rPr>
        <sz val="11"/>
        <color rgb="FF000000"/>
        <rFont val="宋体"/>
        <charset val="134"/>
      </rPr>
      <t>2024/06/05</t>
    </r>
    <r>
      <rPr>
        <sz val="11"/>
        <color rgb="FF000000"/>
        <rFont val="Arial"/>
        <charset val="134"/>
      </rPr>
      <t xml:space="preserve">	</t>
    </r>
  </si>
  <si>
    <t xml:space="preserve">2025/06/05	</t>
  </si>
  <si>
    <t>0140200016-2024年(永泰)字00155号</t>
  </si>
  <si>
    <t>0140200016-2024年(永泰)字00156号</t>
  </si>
  <si>
    <t>福建海峡银行股份有限公司永泰支行</t>
  </si>
  <si>
    <t>福建汇和茶业发展有限公司</t>
  </si>
  <si>
    <t>91350125796097951K</t>
  </si>
  <si>
    <t>084023000020240004</t>
  </si>
  <si>
    <t>制表：</t>
  </si>
  <si>
    <t>单位负责人(签字或盖章）：</t>
  </si>
  <si>
    <t>（公章）</t>
  </si>
  <si>
    <t>附件2：</t>
  </si>
  <si>
    <t>2024年10月1日至2024年12月31日金融支持新型农业经营主体的担保费补贴申请台账</t>
  </si>
  <si>
    <t>填报日期：2024年1月14日</t>
  </si>
  <si>
    <t>统一社会信用代码</t>
  </si>
  <si>
    <t>担保合同编号</t>
  </si>
  <si>
    <t>借款合同编号</t>
  </si>
  <si>
    <t>担保费补贴(%)</t>
  </si>
  <si>
    <t>贷款
发放日</t>
  </si>
  <si>
    <t>贷款
到期日</t>
  </si>
  <si>
    <t>担保年限（年）</t>
  </si>
  <si>
    <t>担保费率(%)</t>
  </si>
  <si>
    <t>担保费</t>
  </si>
  <si>
    <t>实际保费补贴金额</t>
  </si>
  <si>
    <t>结算账号</t>
  </si>
  <si>
    <t>樟担委保（2024）第213号</t>
  </si>
  <si>
    <t>HT052024102800002657</t>
  </si>
  <si>
    <t>9010515010010000024109</t>
  </si>
  <si>
    <t>樟担委保（2024）第271号</t>
  </si>
  <si>
    <t>9010518010010000012085</t>
  </si>
  <si>
    <t>樟担委保（2024）第322号</t>
  </si>
  <si>
    <t>HT05202412260005581</t>
  </si>
  <si>
    <t>9010521010010000004519</t>
  </si>
  <si>
    <t xml:space="preserve"> </t>
  </si>
  <si>
    <t>连翠珊</t>
  </si>
  <si>
    <t>制表：张洪维</t>
  </si>
  <si>
    <t xml:space="preserve">                                                                            </t>
  </si>
  <si>
    <t>附件3：</t>
  </si>
  <si>
    <t>2024年12月底新型农业经营主体政策性保险补贴申请台账</t>
  </si>
  <si>
    <t>填报日期：2025年1月13日</t>
  </si>
  <si>
    <t>单位： 只、亩、元（保留两位小数点）</t>
  </si>
  <si>
    <t>保单号</t>
  </si>
  <si>
    <t>投保主体</t>
  </si>
  <si>
    <t>类型</t>
  </si>
  <si>
    <t>投保标的</t>
  </si>
  <si>
    <t>保险期间</t>
  </si>
  <si>
    <t>投保数量</t>
  </si>
  <si>
    <t>单位保额</t>
  </si>
  <si>
    <t>合计保额</t>
  </si>
  <si>
    <t>费率</t>
  </si>
  <si>
    <t>合计保费</t>
  </si>
  <si>
    <t>自缴金额</t>
  </si>
  <si>
    <t>需配套保费补贴比例</t>
  </si>
  <si>
    <t>需配套保费补贴金额</t>
  </si>
  <si>
    <t>实际补贴保费</t>
  </si>
  <si>
    <t>P9N920243511N000000002</t>
  </si>
  <si>
    <t>A类</t>
  </si>
  <si>
    <t>柑桔类</t>
  </si>
  <si>
    <t>2024年12月14日0时起至2025年12月13日24时止</t>
  </si>
  <si>
    <t>PPW420243511N000000001</t>
  </si>
  <si>
    <t>2024年12月31日0时起至2025年4月30日24时止</t>
  </si>
  <si>
    <t>PPXG20243511N000000001</t>
  </si>
  <si>
    <t>三叶青</t>
  </si>
  <si>
    <t>2024年12月26日0时起至2025年12月25日24时止</t>
  </si>
  <si>
    <t>投保单位：中国人民财产保险股份有限公司永泰支公司                                    复核：                                                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</si>
</sst>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&quot;年&quot;m&quot;月&quot;d&quot;日&quot;;@"/>
    <numFmt numFmtId="179" formatCode="yyyy/m/d;@"/>
  </numFmts>
  <fonts count="5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6"/>
      <color rgb="FFFF0000"/>
      <name val="方正小标宋简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Microsoft YaHei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.5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7" borderId="8" applyNumberFormat="0" applyAlignment="0" applyProtection="0">
      <alignment vertical="center"/>
    </xf>
    <xf numFmtId="0" fontId="43" fillId="8" borderId="10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 indent="15"/>
    </xf>
    <xf numFmtId="0" fontId="1" fillId="3" borderId="0" xfId="0" applyFont="1" applyFill="1" applyAlignment="1">
      <alignment horizontal="justify" vertical="center"/>
    </xf>
    <xf numFmtId="0" fontId="1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0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9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I3" sqref="I3"/>
    </sheetView>
  </sheetViews>
  <sheetFormatPr defaultColWidth="9" defaultRowHeight="13.5" outlineLevelRow="6" outlineLevelCol="4"/>
  <cols>
    <col min="1" max="1" width="10.125" customWidth="1"/>
    <col min="2" max="2" width="18.8416666666667" customWidth="1"/>
    <col min="3" max="3" width="16.25" customWidth="1"/>
    <col min="4" max="4" width="18" customWidth="1"/>
    <col min="5" max="5" width="21" customWidth="1"/>
  </cols>
  <sheetData>
    <row r="1" s="1" customFormat="1" ht="117" customHeight="1" spans="1:5">
      <c r="A1" s="95" t="s">
        <v>0</v>
      </c>
      <c r="B1" s="95"/>
      <c r="C1" s="95"/>
      <c r="D1" s="95"/>
      <c r="E1" s="95"/>
    </row>
    <row r="2" s="13" customFormat="1" ht="28" customHeight="1" spans="1:5">
      <c r="A2" s="96"/>
      <c r="B2" s="96"/>
      <c r="C2" s="96"/>
      <c r="D2" s="96"/>
      <c r="E2" s="97" t="s">
        <v>1</v>
      </c>
    </row>
    <row r="3" s="94" customFormat="1" ht="59" customHeight="1" spans="1:5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</row>
    <row r="4" s="10" customFormat="1" ht="54" customHeight="1" spans="1:5">
      <c r="A4" s="80" t="s">
        <v>7</v>
      </c>
      <c r="B4" s="99">
        <f>贴息!T115</f>
        <v>430058.76</v>
      </c>
      <c r="C4" s="80">
        <f>担保!O9</f>
        <v>3400</v>
      </c>
      <c r="D4" s="80">
        <f>保险!O9</f>
        <v>33500</v>
      </c>
      <c r="E4" s="80">
        <f>B4+C4+D4</f>
        <v>466958.76</v>
      </c>
    </row>
    <row r="7" customFormat="1" spans="1:5">
      <c r="A7" s="1" t="s">
        <v>8</v>
      </c>
      <c r="C7" s="1" t="s">
        <v>9</v>
      </c>
      <c r="D7" s="100" t="s">
        <v>10</v>
      </c>
      <c r="E7" s="13"/>
    </row>
  </sheetData>
  <mergeCells count="2">
    <mergeCell ref="A1:E1"/>
    <mergeCell ref="D7:E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0"/>
  <sheetViews>
    <sheetView workbookViewId="0">
      <selection activeCell="G8" sqref="G8"/>
    </sheetView>
  </sheetViews>
  <sheetFormatPr defaultColWidth="9" defaultRowHeight="13.5"/>
  <cols>
    <col min="1" max="1" width="5.875" style="47" customWidth="1"/>
    <col min="2" max="2" width="24.4416666666667" style="48" customWidth="1"/>
    <col min="3" max="3" width="19.725" style="47" hidden="1" customWidth="1"/>
    <col min="4" max="4" width="41.1083333333333" style="47" customWidth="1"/>
    <col min="5" max="5" width="5.5" style="48" customWidth="1"/>
    <col min="6" max="6" width="21.75" style="48" customWidth="1"/>
    <col min="7" max="7" width="24.125" style="48" customWidth="1"/>
    <col min="8" max="8" width="9.625" style="48" customWidth="1"/>
    <col min="9" max="9" width="11.875" style="48" customWidth="1"/>
    <col min="10" max="10" width="11.9416666666667" style="48" customWidth="1"/>
    <col min="11" max="11" width="12" style="48" customWidth="1"/>
    <col min="12" max="12" width="12.375" style="48" customWidth="1"/>
    <col min="13" max="13" width="13.25" style="48" customWidth="1"/>
    <col min="14" max="14" width="16.25" style="48" customWidth="1"/>
    <col min="15" max="15" width="12.75" style="48" customWidth="1"/>
    <col min="16" max="16" width="7.5" style="48" customWidth="1"/>
    <col min="17" max="17" width="7.625" style="48" customWidth="1"/>
    <col min="18" max="18" width="9.125" style="48" customWidth="1"/>
    <col min="19" max="19" width="7.375" style="48" customWidth="1"/>
    <col min="20" max="20" width="11.5" style="49" customWidth="1"/>
    <col min="21" max="21" width="19.9583333333333" style="48" customWidth="1"/>
    <col min="23" max="23" width="12.625"/>
  </cols>
  <sheetData>
    <row r="1" ht="18.75" spans="1:20">
      <c r="A1" s="50" t="s">
        <v>11</v>
      </c>
      <c r="B1" s="50"/>
      <c r="C1" s="51"/>
      <c r="D1" s="47"/>
      <c r="E1" s="48"/>
      <c r="F1" s="48"/>
      <c r="G1" s="48"/>
      <c r="H1" s="48"/>
      <c r="I1" s="48"/>
      <c r="J1" s="48"/>
      <c r="K1" s="48"/>
      <c r="L1" s="48"/>
      <c r="M1" s="63"/>
      <c r="N1" s="49"/>
      <c r="O1" s="49"/>
      <c r="P1" s="49"/>
      <c r="Q1" s="63"/>
      <c r="R1" s="63"/>
      <c r="S1" s="63"/>
      <c r="T1" s="63"/>
    </row>
    <row r="2" ht="27" spans="1:2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71"/>
      <c r="U2" s="52"/>
    </row>
    <row r="3" spans="1:21">
      <c r="A3" s="53" t="s">
        <v>13</v>
      </c>
      <c r="B3" s="54"/>
      <c r="C3" s="53"/>
      <c r="D3" s="53"/>
      <c r="E3" s="54"/>
      <c r="F3" s="54"/>
      <c r="G3" s="54"/>
      <c r="H3" s="54"/>
      <c r="I3" s="54"/>
      <c r="J3" s="54"/>
      <c r="K3" s="54"/>
      <c r="L3" s="54"/>
      <c r="M3" s="64" t="s">
        <v>14</v>
      </c>
      <c r="N3" s="64"/>
      <c r="O3" s="64"/>
      <c r="P3" s="64"/>
      <c r="Q3" s="64"/>
      <c r="R3" s="64"/>
      <c r="S3" s="64"/>
      <c r="T3" s="72"/>
      <c r="U3" s="73"/>
    </row>
    <row r="4" s="45" customFormat="1" ht="19" customHeight="1" spans="1:21">
      <c r="A4" s="55" t="s">
        <v>15</v>
      </c>
      <c r="B4" s="55" t="s">
        <v>16</v>
      </c>
      <c r="C4" s="55" t="s">
        <v>17</v>
      </c>
      <c r="D4" s="55" t="s">
        <v>18</v>
      </c>
      <c r="E4" s="55" t="s">
        <v>19</v>
      </c>
      <c r="F4" s="56" t="s">
        <v>20</v>
      </c>
      <c r="G4" s="56" t="s">
        <v>21</v>
      </c>
      <c r="H4" s="55" t="s">
        <v>22</v>
      </c>
      <c r="I4" s="55" t="s">
        <v>23</v>
      </c>
      <c r="J4" s="55" t="s">
        <v>24</v>
      </c>
      <c r="K4" s="55" t="s">
        <v>25</v>
      </c>
      <c r="L4" s="55" t="s">
        <v>26</v>
      </c>
      <c r="M4" s="55" t="s">
        <v>27</v>
      </c>
      <c r="N4" s="55" t="s">
        <v>28</v>
      </c>
      <c r="O4" s="55" t="s">
        <v>29</v>
      </c>
      <c r="P4" s="55" t="s">
        <v>30</v>
      </c>
      <c r="Q4" s="55" t="s">
        <v>31</v>
      </c>
      <c r="R4" s="55" t="s">
        <v>32</v>
      </c>
      <c r="S4" s="74" t="s">
        <v>33</v>
      </c>
      <c r="T4" s="75" t="s">
        <v>3</v>
      </c>
      <c r="U4" s="76" t="s">
        <v>34</v>
      </c>
    </row>
    <row r="5" s="45" customFormat="1" ht="33" customHeight="1" spans="1:21">
      <c r="A5" s="55"/>
      <c r="B5" s="55"/>
      <c r="C5" s="55"/>
      <c r="D5" s="55"/>
      <c r="E5" s="55"/>
      <c r="F5" s="57"/>
      <c r="G5" s="57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74"/>
      <c r="T5" s="75"/>
      <c r="U5" s="76"/>
    </row>
    <row r="6" ht="25" customHeight="1" spans="1:21">
      <c r="A6" s="58">
        <v>1</v>
      </c>
      <c r="B6" s="58" t="s">
        <v>35</v>
      </c>
      <c r="C6" s="59" t="s">
        <v>36</v>
      </c>
      <c r="D6" s="60" t="s">
        <v>37</v>
      </c>
      <c r="E6" s="58" t="s">
        <v>38</v>
      </c>
      <c r="F6" s="60" t="s">
        <v>39</v>
      </c>
      <c r="G6" s="60" t="s">
        <v>40</v>
      </c>
      <c r="H6" s="60">
        <v>2.45</v>
      </c>
      <c r="I6" s="65">
        <v>150000</v>
      </c>
      <c r="J6" s="66">
        <v>45210</v>
      </c>
      <c r="K6" s="66">
        <v>45576</v>
      </c>
      <c r="L6" s="67">
        <v>45576</v>
      </c>
      <c r="M6" s="68">
        <v>45566</v>
      </c>
      <c r="N6" s="69">
        <v>45575</v>
      </c>
      <c r="O6" s="69">
        <v>45565</v>
      </c>
      <c r="P6" s="70">
        <v>366</v>
      </c>
      <c r="Q6" s="70">
        <v>356</v>
      </c>
      <c r="R6" s="70">
        <v>0</v>
      </c>
      <c r="S6" s="70">
        <v>10</v>
      </c>
      <c r="T6" s="77">
        <v>83.33</v>
      </c>
      <c r="U6" s="61" t="s">
        <v>41</v>
      </c>
    </row>
    <row r="7" ht="25" customHeight="1" spans="1:21">
      <c r="A7" s="58">
        <v>2</v>
      </c>
      <c r="B7" s="58" t="s">
        <v>35</v>
      </c>
      <c r="C7" s="59" t="s">
        <v>36</v>
      </c>
      <c r="D7" s="60" t="s">
        <v>42</v>
      </c>
      <c r="E7" s="58" t="s">
        <v>43</v>
      </c>
      <c r="F7" s="60" t="s">
        <v>44</v>
      </c>
      <c r="G7" s="60" t="s">
        <v>45</v>
      </c>
      <c r="H7" s="60">
        <v>5.2</v>
      </c>
      <c r="I7" s="65">
        <v>300000</v>
      </c>
      <c r="J7" s="66">
        <v>45226</v>
      </c>
      <c r="K7" s="66">
        <v>45592</v>
      </c>
      <c r="L7" s="67">
        <v>45592</v>
      </c>
      <c r="M7" s="68">
        <v>45566</v>
      </c>
      <c r="N7" s="69">
        <v>45591</v>
      </c>
      <c r="O7" s="69">
        <v>45565</v>
      </c>
      <c r="P7" s="70">
        <v>366</v>
      </c>
      <c r="Q7" s="70">
        <v>340</v>
      </c>
      <c r="R7" s="70">
        <v>0</v>
      </c>
      <c r="S7" s="70">
        <v>26</v>
      </c>
      <c r="T7" s="77">
        <v>433.33</v>
      </c>
      <c r="U7" s="61" t="s">
        <v>41</v>
      </c>
    </row>
    <row r="8" ht="25" customHeight="1" spans="1:21">
      <c r="A8" s="58">
        <v>3</v>
      </c>
      <c r="B8" s="58" t="s">
        <v>35</v>
      </c>
      <c r="C8" s="59" t="s">
        <v>36</v>
      </c>
      <c r="D8" s="61" t="s">
        <v>46</v>
      </c>
      <c r="E8" s="58" t="s">
        <v>38</v>
      </c>
      <c r="F8" s="60" t="s">
        <v>47</v>
      </c>
      <c r="G8" s="60" t="s">
        <v>48</v>
      </c>
      <c r="H8" s="60">
        <v>2.45</v>
      </c>
      <c r="I8" s="65">
        <v>300000</v>
      </c>
      <c r="J8" s="66">
        <v>45232</v>
      </c>
      <c r="K8" s="66">
        <v>45598</v>
      </c>
      <c r="L8" s="67">
        <v>45597</v>
      </c>
      <c r="M8" s="68">
        <v>45566</v>
      </c>
      <c r="N8" s="69">
        <v>45596</v>
      </c>
      <c r="O8" s="69">
        <v>45565</v>
      </c>
      <c r="P8" s="70">
        <v>365</v>
      </c>
      <c r="Q8" s="70">
        <v>334</v>
      </c>
      <c r="R8" s="70">
        <v>0</v>
      </c>
      <c r="S8" s="70">
        <v>31</v>
      </c>
      <c r="T8" s="77">
        <v>516.67</v>
      </c>
      <c r="U8" s="61" t="s">
        <v>41</v>
      </c>
    </row>
    <row r="9" ht="25" customHeight="1" spans="1:21">
      <c r="A9" s="58">
        <v>4</v>
      </c>
      <c r="B9" s="58" t="s">
        <v>35</v>
      </c>
      <c r="C9" s="59" t="s">
        <v>49</v>
      </c>
      <c r="D9" s="60" t="s">
        <v>50</v>
      </c>
      <c r="E9" s="58" t="s">
        <v>38</v>
      </c>
      <c r="F9" s="60" t="s">
        <v>51</v>
      </c>
      <c r="G9" s="60" t="s">
        <v>52</v>
      </c>
      <c r="H9" s="60">
        <v>2.45</v>
      </c>
      <c r="I9" s="65">
        <v>300000</v>
      </c>
      <c r="J9" s="66">
        <v>45243</v>
      </c>
      <c r="K9" s="66">
        <v>45609</v>
      </c>
      <c r="L9" s="67">
        <v>45608</v>
      </c>
      <c r="M9" s="68">
        <v>45566</v>
      </c>
      <c r="N9" s="69">
        <v>45607</v>
      </c>
      <c r="O9" s="69">
        <v>45565</v>
      </c>
      <c r="P9" s="70">
        <v>365</v>
      </c>
      <c r="Q9" s="70">
        <v>323</v>
      </c>
      <c r="R9" s="70">
        <v>0</v>
      </c>
      <c r="S9" s="70">
        <v>42</v>
      </c>
      <c r="T9" s="77">
        <v>700</v>
      </c>
      <c r="U9" s="61" t="s">
        <v>41</v>
      </c>
    </row>
    <row r="10" ht="25" customHeight="1" spans="1:21">
      <c r="A10" s="58">
        <v>5</v>
      </c>
      <c r="B10" s="58" t="s">
        <v>35</v>
      </c>
      <c r="C10" s="59" t="s">
        <v>36</v>
      </c>
      <c r="D10" s="60" t="s">
        <v>53</v>
      </c>
      <c r="E10" s="58" t="s">
        <v>38</v>
      </c>
      <c r="F10" s="60" t="s">
        <v>54</v>
      </c>
      <c r="G10" s="60" t="s">
        <v>55</v>
      </c>
      <c r="H10" s="60">
        <v>2.45</v>
      </c>
      <c r="I10" s="65">
        <v>700000</v>
      </c>
      <c r="J10" s="66">
        <v>45255</v>
      </c>
      <c r="K10" s="66">
        <v>45621</v>
      </c>
      <c r="L10" s="67">
        <v>45617</v>
      </c>
      <c r="M10" s="68">
        <v>45566</v>
      </c>
      <c r="N10" s="69">
        <v>45616</v>
      </c>
      <c r="O10" s="69">
        <v>45565</v>
      </c>
      <c r="P10" s="70">
        <v>362</v>
      </c>
      <c r="Q10" s="70">
        <v>311</v>
      </c>
      <c r="R10" s="70">
        <v>0</v>
      </c>
      <c r="S10" s="70">
        <v>51</v>
      </c>
      <c r="T10" s="77">
        <v>1983.33</v>
      </c>
      <c r="U10" s="61" t="s">
        <v>41</v>
      </c>
    </row>
    <row r="11" ht="25" customHeight="1" spans="1:21">
      <c r="A11" s="58">
        <v>6</v>
      </c>
      <c r="B11" s="58" t="s">
        <v>35</v>
      </c>
      <c r="C11" s="59" t="s">
        <v>56</v>
      </c>
      <c r="D11" s="60" t="s">
        <v>57</v>
      </c>
      <c r="E11" s="58" t="s">
        <v>38</v>
      </c>
      <c r="F11" s="60" t="s">
        <v>58</v>
      </c>
      <c r="G11" s="60" t="s">
        <v>59</v>
      </c>
      <c r="H11" s="60">
        <v>2.45</v>
      </c>
      <c r="I11" s="65">
        <v>500000</v>
      </c>
      <c r="J11" s="66">
        <v>45257</v>
      </c>
      <c r="K11" s="66">
        <v>45623</v>
      </c>
      <c r="L11" s="67">
        <v>45623</v>
      </c>
      <c r="M11" s="68">
        <v>45566</v>
      </c>
      <c r="N11" s="69">
        <v>45622</v>
      </c>
      <c r="O11" s="69">
        <v>45565</v>
      </c>
      <c r="P11" s="70">
        <v>366</v>
      </c>
      <c r="Q11" s="70">
        <v>309</v>
      </c>
      <c r="R11" s="70">
        <v>0</v>
      </c>
      <c r="S11" s="70">
        <v>57</v>
      </c>
      <c r="T11" s="77">
        <v>1583.33</v>
      </c>
      <c r="U11" s="61" t="s">
        <v>41</v>
      </c>
    </row>
    <row r="12" ht="25" customHeight="1" spans="1:21">
      <c r="A12" s="58">
        <v>7</v>
      </c>
      <c r="B12" s="58" t="s">
        <v>35</v>
      </c>
      <c r="C12" s="59" t="s">
        <v>60</v>
      </c>
      <c r="D12" s="60" t="s">
        <v>61</v>
      </c>
      <c r="E12" s="58" t="s">
        <v>38</v>
      </c>
      <c r="F12" s="60" t="s">
        <v>62</v>
      </c>
      <c r="G12" s="60" t="s">
        <v>63</v>
      </c>
      <c r="H12" s="60">
        <v>2.45</v>
      </c>
      <c r="I12" s="65">
        <v>200000</v>
      </c>
      <c r="J12" s="66">
        <v>45257</v>
      </c>
      <c r="K12" s="66">
        <v>45623</v>
      </c>
      <c r="L12" s="67">
        <v>45622</v>
      </c>
      <c r="M12" s="68">
        <v>45566</v>
      </c>
      <c r="N12" s="69">
        <v>45621</v>
      </c>
      <c r="O12" s="69">
        <v>45565</v>
      </c>
      <c r="P12" s="70">
        <v>365</v>
      </c>
      <c r="Q12" s="70">
        <v>309</v>
      </c>
      <c r="R12" s="70">
        <v>0</v>
      </c>
      <c r="S12" s="70">
        <v>56</v>
      </c>
      <c r="T12" s="77">
        <v>622.22</v>
      </c>
      <c r="U12" s="61" t="s">
        <v>41</v>
      </c>
    </row>
    <row r="13" ht="25" customHeight="1" spans="1:21">
      <c r="A13" s="58">
        <v>8</v>
      </c>
      <c r="B13" s="58" t="s">
        <v>35</v>
      </c>
      <c r="C13" s="59" t="s">
        <v>64</v>
      </c>
      <c r="D13" s="60" t="s">
        <v>65</v>
      </c>
      <c r="E13" s="58" t="s">
        <v>43</v>
      </c>
      <c r="F13" s="60" t="s">
        <v>66</v>
      </c>
      <c r="G13" s="60" t="s">
        <v>67</v>
      </c>
      <c r="H13" s="60">
        <v>2.45</v>
      </c>
      <c r="I13" s="65">
        <v>2000000</v>
      </c>
      <c r="J13" s="66">
        <v>45258</v>
      </c>
      <c r="K13" s="66">
        <v>45618</v>
      </c>
      <c r="L13" s="67">
        <v>45619</v>
      </c>
      <c r="M13" s="68">
        <v>45566</v>
      </c>
      <c r="N13" s="69">
        <v>45618</v>
      </c>
      <c r="O13" s="69">
        <v>45565</v>
      </c>
      <c r="P13" s="70">
        <v>361</v>
      </c>
      <c r="Q13" s="70">
        <v>308</v>
      </c>
      <c r="R13" s="70">
        <v>0</v>
      </c>
      <c r="S13" s="70">
        <v>53</v>
      </c>
      <c r="T13" s="77">
        <v>5888.89</v>
      </c>
      <c r="U13" s="61" t="s">
        <v>41</v>
      </c>
    </row>
    <row r="14" ht="25" customHeight="1" spans="1:21">
      <c r="A14" s="58">
        <v>9</v>
      </c>
      <c r="B14" s="58" t="s">
        <v>35</v>
      </c>
      <c r="C14" s="59" t="s">
        <v>68</v>
      </c>
      <c r="D14" s="60" t="s">
        <v>69</v>
      </c>
      <c r="E14" s="58" t="s">
        <v>43</v>
      </c>
      <c r="F14" s="60" t="s">
        <v>70</v>
      </c>
      <c r="G14" s="60" t="s">
        <v>71</v>
      </c>
      <c r="H14" s="60">
        <v>2.45</v>
      </c>
      <c r="I14" s="65">
        <v>10000000</v>
      </c>
      <c r="J14" s="66">
        <v>45260</v>
      </c>
      <c r="K14" s="66">
        <v>45626</v>
      </c>
      <c r="L14" s="67">
        <v>45625</v>
      </c>
      <c r="M14" s="68">
        <v>45566</v>
      </c>
      <c r="N14" s="69">
        <v>45624</v>
      </c>
      <c r="O14" s="69">
        <v>45565</v>
      </c>
      <c r="P14" s="70">
        <v>365</v>
      </c>
      <c r="Q14" s="70">
        <v>306</v>
      </c>
      <c r="R14" s="70">
        <v>0</v>
      </c>
      <c r="S14" s="70">
        <v>59</v>
      </c>
      <c r="T14" s="77">
        <v>32777.78</v>
      </c>
      <c r="U14" s="61" t="s">
        <v>41</v>
      </c>
    </row>
    <row r="15" ht="25" customHeight="1" spans="1:21">
      <c r="A15" s="58">
        <v>10</v>
      </c>
      <c r="B15" s="58" t="s">
        <v>35</v>
      </c>
      <c r="C15" s="59" t="s">
        <v>72</v>
      </c>
      <c r="D15" s="60" t="s">
        <v>73</v>
      </c>
      <c r="E15" s="58" t="s">
        <v>43</v>
      </c>
      <c r="F15" s="60" t="s">
        <v>74</v>
      </c>
      <c r="G15" s="60" t="s">
        <v>75</v>
      </c>
      <c r="H15" s="60">
        <v>2.45</v>
      </c>
      <c r="I15" s="65">
        <v>2000000</v>
      </c>
      <c r="J15" s="66">
        <v>45267</v>
      </c>
      <c r="K15" s="66">
        <v>45633</v>
      </c>
      <c r="L15" s="67">
        <v>45628</v>
      </c>
      <c r="M15" s="68">
        <v>45566</v>
      </c>
      <c r="N15" s="69">
        <v>45627</v>
      </c>
      <c r="O15" s="69">
        <v>45565</v>
      </c>
      <c r="P15" s="70">
        <v>361</v>
      </c>
      <c r="Q15" s="70">
        <v>299</v>
      </c>
      <c r="R15" s="70">
        <v>0</v>
      </c>
      <c r="S15" s="70">
        <v>62</v>
      </c>
      <c r="T15" s="77">
        <v>6888.89</v>
      </c>
      <c r="U15" s="61" t="s">
        <v>41</v>
      </c>
    </row>
    <row r="16" ht="25" customHeight="1" spans="1:21">
      <c r="A16" s="58">
        <v>11</v>
      </c>
      <c r="B16" s="58" t="s">
        <v>35</v>
      </c>
      <c r="C16" s="59" t="s">
        <v>68</v>
      </c>
      <c r="D16" s="60" t="s">
        <v>76</v>
      </c>
      <c r="E16" s="58" t="s">
        <v>43</v>
      </c>
      <c r="F16" s="60" t="s">
        <v>77</v>
      </c>
      <c r="G16" s="60" t="s">
        <v>78</v>
      </c>
      <c r="H16" s="60">
        <v>5.4</v>
      </c>
      <c r="I16" s="65">
        <v>500000</v>
      </c>
      <c r="J16" s="66">
        <v>45278</v>
      </c>
      <c r="K16" s="66">
        <v>45644</v>
      </c>
      <c r="L16" s="67">
        <v>45643</v>
      </c>
      <c r="M16" s="68">
        <v>45566</v>
      </c>
      <c r="N16" s="69">
        <v>45642</v>
      </c>
      <c r="O16" s="69">
        <v>45565</v>
      </c>
      <c r="P16" s="70">
        <v>365</v>
      </c>
      <c r="Q16" s="70">
        <v>288</v>
      </c>
      <c r="R16" s="70">
        <v>0</v>
      </c>
      <c r="S16" s="70">
        <v>77</v>
      </c>
      <c r="T16" s="77">
        <v>2138.89</v>
      </c>
      <c r="U16" s="61" t="s">
        <v>41</v>
      </c>
    </row>
    <row r="17" ht="25" customHeight="1" spans="1:21">
      <c r="A17" s="58">
        <v>12</v>
      </c>
      <c r="B17" s="58" t="s">
        <v>35</v>
      </c>
      <c r="C17" s="59" t="s">
        <v>79</v>
      </c>
      <c r="D17" s="60" t="s">
        <v>80</v>
      </c>
      <c r="E17" s="58" t="s">
        <v>43</v>
      </c>
      <c r="F17" s="60" t="s">
        <v>81</v>
      </c>
      <c r="G17" s="60" t="s">
        <v>82</v>
      </c>
      <c r="H17" s="60">
        <v>2.45</v>
      </c>
      <c r="I17" s="65">
        <v>500000</v>
      </c>
      <c r="J17" s="66">
        <v>45279</v>
      </c>
      <c r="K17" s="66">
        <v>45645</v>
      </c>
      <c r="L17" s="67">
        <v>45644</v>
      </c>
      <c r="M17" s="68">
        <v>45566</v>
      </c>
      <c r="N17" s="69">
        <v>45643</v>
      </c>
      <c r="O17" s="69">
        <v>45565</v>
      </c>
      <c r="P17" s="70">
        <v>365</v>
      </c>
      <c r="Q17" s="70">
        <v>287</v>
      </c>
      <c r="R17" s="70">
        <v>0</v>
      </c>
      <c r="S17" s="70">
        <v>78</v>
      </c>
      <c r="T17" s="77">
        <v>2166.67</v>
      </c>
      <c r="U17" s="61" t="s">
        <v>41</v>
      </c>
    </row>
    <row r="18" ht="25" customHeight="1" spans="1:21">
      <c r="A18" s="58">
        <v>13</v>
      </c>
      <c r="B18" s="58" t="s">
        <v>35</v>
      </c>
      <c r="C18" s="59" t="s">
        <v>83</v>
      </c>
      <c r="D18" s="60" t="s">
        <v>84</v>
      </c>
      <c r="E18" s="58" t="s">
        <v>43</v>
      </c>
      <c r="F18" s="60" t="s">
        <v>85</v>
      </c>
      <c r="G18" s="60" t="s">
        <v>86</v>
      </c>
      <c r="H18" s="60">
        <v>2.45</v>
      </c>
      <c r="I18" s="65">
        <v>2000000</v>
      </c>
      <c r="J18" s="66">
        <v>45288</v>
      </c>
      <c r="K18" s="66">
        <v>45653</v>
      </c>
      <c r="L18" s="67">
        <v>45652</v>
      </c>
      <c r="M18" s="68">
        <v>45566</v>
      </c>
      <c r="N18" s="69">
        <v>45651</v>
      </c>
      <c r="O18" s="69">
        <v>45565</v>
      </c>
      <c r="P18" s="70">
        <v>364</v>
      </c>
      <c r="Q18" s="70">
        <v>278</v>
      </c>
      <c r="R18" s="70">
        <v>0</v>
      </c>
      <c r="S18" s="70">
        <v>86</v>
      </c>
      <c r="T18" s="77">
        <v>9555.56</v>
      </c>
      <c r="U18" s="61" t="s">
        <v>41</v>
      </c>
    </row>
    <row r="19" ht="25" customHeight="1" spans="1:21">
      <c r="A19" s="58">
        <v>14</v>
      </c>
      <c r="B19" s="58" t="s">
        <v>35</v>
      </c>
      <c r="C19" s="59" t="s">
        <v>60</v>
      </c>
      <c r="D19" s="60" t="s">
        <v>87</v>
      </c>
      <c r="E19" s="58" t="s">
        <v>38</v>
      </c>
      <c r="F19" s="60" t="s">
        <v>88</v>
      </c>
      <c r="G19" s="60" t="s">
        <v>89</v>
      </c>
      <c r="H19" s="60">
        <v>2.45</v>
      </c>
      <c r="I19" s="65">
        <v>2000000</v>
      </c>
      <c r="J19" s="66">
        <v>45289</v>
      </c>
      <c r="K19" s="66">
        <v>45654</v>
      </c>
      <c r="L19" s="67">
        <v>45654</v>
      </c>
      <c r="M19" s="68">
        <v>45566</v>
      </c>
      <c r="N19" s="69">
        <v>45653</v>
      </c>
      <c r="O19" s="69">
        <v>45565</v>
      </c>
      <c r="P19" s="70">
        <v>365</v>
      </c>
      <c r="Q19" s="70">
        <v>277</v>
      </c>
      <c r="R19" s="70">
        <v>0</v>
      </c>
      <c r="S19" s="70">
        <v>88</v>
      </c>
      <c r="T19" s="77">
        <v>9777.78</v>
      </c>
      <c r="U19" s="61" t="s">
        <v>41</v>
      </c>
    </row>
    <row r="20" ht="25" customHeight="1" spans="1:21">
      <c r="A20" s="58">
        <v>15</v>
      </c>
      <c r="B20" s="58" t="s">
        <v>35</v>
      </c>
      <c r="C20" s="59" t="s">
        <v>64</v>
      </c>
      <c r="D20" s="60" t="s">
        <v>90</v>
      </c>
      <c r="E20" s="58" t="s">
        <v>38</v>
      </c>
      <c r="F20" s="60" t="s">
        <v>91</v>
      </c>
      <c r="G20" s="60" t="s">
        <v>92</v>
      </c>
      <c r="H20" s="60">
        <v>2.45</v>
      </c>
      <c r="I20" s="65">
        <v>300000</v>
      </c>
      <c r="J20" s="66">
        <v>45290</v>
      </c>
      <c r="K20" s="66">
        <v>45656</v>
      </c>
      <c r="L20" s="67">
        <v>45645</v>
      </c>
      <c r="M20" s="68">
        <v>45566</v>
      </c>
      <c r="N20" s="69">
        <v>45644</v>
      </c>
      <c r="O20" s="69">
        <v>45565</v>
      </c>
      <c r="P20" s="70">
        <v>355</v>
      </c>
      <c r="Q20" s="70">
        <v>276</v>
      </c>
      <c r="R20" s="70">
        <v>0</v>
      </c>
      <c r="S20" s="70">
        <v>79</v>
      </c>
      <c r="T20" s="77">
        <v>1316.67</v>
      </c>
      <c r="U20" s="61" t="s">
        <v>41</v>
      </c>
    </row>
    <row r="21" ht="25" customHeight="1" spans="1:21">
      <c r="A21" s="58">
        <v>16</v>
      </c>
      <c r="B21" s="58" t="s">
        <v>35</v>
      </c>
      <c r="C21" s="59" t="s">
        <v>72</v>
      </c>
      <c r="D21" s="60" t="s">
        <v>93</v>
      </c>
      <c r="E21" s="58" t="s">
        <v>43</v>
      </c>
      <c r="F21" s="60" t="s">
        <v>94</v>
      </c>
      <c r="G21" s="60" t="s">
        <v>95</v>
      </c>
      <c r="H21" s="60">
        <v>3.4</v>
      </c>
      <c r="I21" s="65">
        <v>900000</v>
      </c>
      <c r="J21" s="66">
        <v>45291</v>
      </c>
      <c r="K21" s="66">
        <v>45654</v>
      </c>
      <c r="L21" s="67">
        <v>45653</v>
      </c>
      <c r="M21" s="68">
        <v>45566</v>
      </c>
      <c r="N21" s="69">
        <v>45652</v>
      </c>
      <c r="O21" s="69">
        <v>45565</v>
      </c>
      <c r="P21" s="70">
        <v>362</v>
      </c>
      <c r="Q21" s="70">
        <v>275</v>
      </c>
      <c r="R21" s="70">
        <v>0</v>
      </c>
      <c r="S21" s="70">
        <v>87</v>
      </c>
      <c r="T21" s="77">
        <v>4350</v>
      </c>
      <c r="U21" s="61" t="s">
        <v>41</v>
      </c>
    </row>
    <row r="22" ht="25" customHeight="1" spans="1:21">
      <c r="A22" s="58">
        <v>17</v>
      </c>
      <c r="B22" s="58" t="s">
        <v>35</v>
      </c>
      <c r="C22" s="62" t="s">
        <v>49</v>
      </c>
      <c r="D22" s="60" t="s">
        <v>96</v>
      </c>
      <c r="E22" s="58" t="s">
        <v>38</v>
      </c>
      <c r="F22" s="60" t="s">
        <v>97</v>
      </c>
      <c r="G22" s="60" t="s">
        <v>98</v>
      </c>
      <c r="H22" s="60">
        <v>2.45</v>
      </c>
      <c r="I22" s="65">
        <v>800000</v>
      </c>
      <c r="J22" s="66">
        <v>45293</v>
      </c>
      <c r="K22" s="66">
        <v>45659</v>
      </c>
      <c r="L22" s="67">
        <v>45659</v>
      </c>
      <c r="M22" s="68">
        <v>45566</v>
      </c>
      <c r="N22" s="69">
        <v>45657</v>
      </c>
      <c r="O22" s="69">
        <v>45565</v>
      </c>
      <c r="P22" s="70">
        <v>366</v>
      </c>
      <c r="Q22" s="70">
        <v>273</v>
      </c>
      <c r="R22" s="70">
        <v>1</v>
      </c>
      <c r="S22" s="70">
        <v>92</v>
      </c>
      <c r="T22" s="77">
        <v>4088.89</v>
      </c>
      <c r="U22" s="61" t="s">
        <v>41</v>
      </c>
    </row>
    <row r="23" ht="25" customHeight="1" spans="1:21">
      <c r="A23" s="58">
        <v>18</v>
      </c>
      <c r="B23" s="58" t="s">
        <v>35</v>
      </c>
      <c r="C23" s="62" t="s">
        <v>68</v>
      </c>
      <c r="D23" s="60" t="s">
        <v>99</v>
      </c>
      <c r="E23" s="58" t="s">
        <v>38</v>
      </c>
      <c r="F23" s="60" t="s">
        <v>100</v>
      </c>
      <c r="G23" s="60" t="s">
        <v>101</v>
      </c>
      <c r="H23" s="60">
        <v>2.45</v>
      </c>
      <c r="I23" s="65">
        <v>300000</v>
      </c>
      <c r="J23" s="66">
        <v>45293</v>
      </c>
      <c r="K23" s="66">
        <v>45659</v>
      </c>
      <c r="L23" s="67">
        <v>45659</v>
      </c>
      <c r="M23" s="68">
        <v>45566</v>
      </c>
      <c r="N23" s="69">
        <v>45657</v>
      </c>
      <c r="O23" s="69">
        <v>45565</v>
      </c>
      <c r="P23" s="70">
        <v>366</v>
      </c>
      <c r="Q23" s="70">
        <v>273</v>
      </c>
      <c r="R23" s="70">
        <v>1</v>
      </c>
      <c r="S23" s="70">
        <v>92</v>
      </c>
      <c r="T23" s="77">
        <v>1533.33</v>
      </c>
      <c r="U23" s="61" t="s">
        <v>41</v>
      </c>
    </row>
    <row r="24" ht="25" customHeight="1" spans="1:21">
      <c r="A24" s="58">
        <v>19</v>
      </c>
      <c r="B24" s="58" t="s">
        <v>35</v>
      </c>
      <c r="C24" s="62" t="s">
        <v>83</v>
      </c>
      <c r="D24" s="60" t="s">
        <v>102</v>
      </c>
      <c r="E24" s="58" t="s">
        <v>38</v>
      </c>
      <c r="F24" s="60" t="s">
        <v>103</v>
      </c>
      <c r="G24" s="60" t="s">
        <v>104</v>
      </c>
      <c r="H24" s="60">
        <v>2.45</v>
      </c>
      <c r="I24" s="65">
        <v>300000</v>
      </c>
      <c r="J24" s="66">
        <v>45295</v>
      </c>
      <c r="K24" s="66">
        <v>45660</v>
      </c>
      <c r="L24" s="67">
        <v>45660</v>
      </c>
      <c r="M24" s="68">
        <v>45566</v>
      </c>
      <c r="N24" s="69">
        <v>45657</v>
      </c>
      <c r="O24" s="69">
        <v>45565</v>
      </c>
      <c r="P24" s="70">
        <v>365</v>
      </c>
      <c r="Q24" s="70">
        <v>271</v>
      </c>
      <c r="R24" s="70">
        <v>2</v>
      </c>
      <c r="S24" s="70">
        <v>92</v>
      </c>
      <c r="T24" s="77">
        <v>1533.33</v>
      </c>
      <c r="U24" s="61" t="s">
        <v>41</v>
      </c>
    </row>
    <row r="25" ht="25" customHeight="1" spans="1:21">
      <c r="A25" s="58">
        <v>20</v>
      </c>
      <c r="B25" s="58" t="s">
        <v>35</v>
      </c>
      <c r="C25" s="62" t="s">
        <v>105</v>
      </c>
      <c r="D25" s="60" t="s">
        <v>106</v>
      </c>
      <c r="E25" s="58" t="s">
        <v>107</v>
      </c>
      <c r="F25" s="60" t="s">
        <v>108</v>
      </c>
      <c r="G25" s="60" t="s">
        <v>109</v>
      </c>
      <c r="H25" s="60">
        <v>2.45</v>
      </c>
      <c r="I25" s="65">
        <v>300000</v>
      </c>
      <c r="J25" s="66">
        <v>45300</v>
      </c>
      <c r="K25" s="66">
        <v>45666</v>
      </c>
      <c r="L25" s="67">
        <v>45666</v>
      </c>
      <c r="M25" s="68">
        <v>45566</v>
      </c>
      <c r="N25" s="69">
        <v>45657</v>
      </c>
      <c r="O25" s="69">
        <v>45565</v>
      </c>
      <c r="P25" s="70">
        <v>366</v>
      </c>
      <c r="Q25" s="70">
        <v>266</v>
      </c>
      <c r="R25" s="70">
        <v>8</v>
      </c>
      <c r="S25" s="70">
        <v>92</v>
      </c>
      <c r="T25" s="77">
        <v>1533.33</v>
      </c>
      <c r="U25" s="61" t="s">
        <v>41</v>
      </c>
    </row>
    <row r="26" ht="25" customHeight="1" spans="1:21">
      <c r="A26" s="58">
        <v>21</v>
      </c>
      <c r="B26" s="58" t="s">
        <v>35</v>
      </c>
      <c r="C26" s="62" t="s">
        <v>68</v>
      </c>
      <c r="D26" s="60" t="s">
        <v>110</v>
      </c>
      <c r="E26" s="58" t="s">
        <v>38</v>
      </c>
      <c r="F26" s="60" t="s">
        <v>111</v>
      </c>
      <c r="G26" s="60" t="s">
        <v>112</v>
      </c>
      <c r="H26" s="60">
        <v>2.45</v>
      </c>
      <c r="I26" s="65">
        <v>150000</v>
      </c>
      <c r="J26" s="66">
        <v>45307</v>
      </c>
      <c r="K26" s="66">
        <v>45672</v>
      </c>
      <c r="L26" s="67">
        <v>45672</v>
      </c>
      <c r="M26" s="68">
        <v>45566</v>
      </c>
      <c r="N26" s="69">
        <v>45657</v>
      </c>
      <c r="O26" s="69">
        <v>45565</v>
      </c>
      <c r="P26" s="70">
        <v>365</v>
      </c>
      <c r="Q26" s="70">
        <v>259</v>
      </c>
      <c r="R26" s="70">
        <v>14</v>
      </c>
      <c r="S26" s="70">
        <v>92</v>
      </c>
      <c r="T26" s="77">
        <v>766.67</v>
      </c>
      <c r="U26" s="61" t="s">
        <v>41</v>
      </c>
    </row>
    <row r="27" ht="25" customHeight="1" spans="1:21">
      <c r="A27" s="58">
        <v>22</v>
      </c>
      <c r="B27" s="58" t="s">
        <v>35</v>
      </c>
      <c r="C27" s="62" t="s">
        <v>68</v>
      </c>
      <c r="D27" s="60" t="s">
        <v>113</v>
      </c>
      <c r="E27" s="58" t="s">
        <v>43</v>
      </c>
      <c r="F27" s="60" t="s">
        <v>114</v>
      </c>
      <c r="G27" s="60" t="s">
        <v>115</v>
      </c>
      <c r="H27" s="60">
        <v>2.45</v>
      </c>
      <c r="I27" s="65">
        <v>2000000</v>
      </c>
      <c r="J27" s="66">
        <v>45307</v>
      </c>
      <c r="K27" s="66">
        <v>45673</v>
      </c>
      <c r="L27" s="67">
        <v>45673</v>
      </c>
      <c r="M27" s="68">
        <v>45566</v>
      </c>
      <c r="N27" s="69">
        <v>45657</v>
      </c>
      <c r="O27" s="69">
        <v>45565</v>
      </c>
      <c r="P27" s="70">
        <v>366</v>
      </c>
      <c r="Q27" s="70">
        <v>259</v>
      </c>
      <c r="R27" s="70">
        <v>15</v>
      </c>
      <c r="S27" s="70">
        <v>92</v>
      </c>
      <c r="T27" s="77">
        <v>10222.22</v>
      </c>
      <c r="U27" s="61" t="s">
        <v>41</v>
      </c>
    </row>
    <row r="28" ht="25" customHeight="1" spans="1:21">
      <c r="A28" s="58">
        <v>23</v>
      </c>
      <c r="B28" s="58" t="s">
        <v>35</v>
      </c>
      <c r="C28" s="62" t="s">
        <v>116</v>
      </c>
      <c r="D28" s="60" t="s">
        <v>117</v>
      </c>
      <c r="E28" s="58" t="s">
        <v>107</v>
      </c>
      <c r="F28" s="60" t="s">
        <v>118</v>
      </c>
      <c r="G28" s="60" t="s">
        <v>119</v>
      </c>
      <c r="H28" s="60">
        <v>2.45</v>
      </c>
      <c r="I28" s="65">
        <v>500000</v>
      </c>
      <c r="J28" s="66">
        <v>45308</v>
      </c>
      <c r="K28" s="66">
        <v>45674</v>
      </c>
      <c r="L28" s="67">
        <v>45674</v>
      </c>
      <c r="M28" s="68">
        <v>45566</v>
      </c>
      <c r="N28" s="69">
        <v>45657</v>
      </c>
      <c r="O28" s="69">
        <v>45565</v>
      </c>
      <c r="P28" s="70">
        <v>366</v>
      </c>
      <c r="Q28" s="70">
        <v>258</v>
      </c>
      <c r="R28" s="70">
        <v>16</v>
      </c>
      <c r="S28" s="70">
        <v>92</v>
      </c>
      <c r="T28" s="77">
        <v>2555.56</v>
      </c>
      <c r="U28" s="61" t="s">
        <v>41</v>
      </c>
    </row>
    <row r="29" ht="25" customHeight="1" spans="1:21">
      <c r="A29" s="58">
        <v>24</v>
      </c>
      <c r="B29" s="58" t="s">
        <v>35</v>
      </c>
      <c r="C29" s="62" t="s">
        <v>116</v>
      </c>
      <c r="D29" s="60" t="s">
        <v>120</v>
      </c>
      <c r="E29" s="58" t="s">
        <v>107</v>
      </c>
      <c r="F29" s="60" t="s">
        <v>121</v>
      </c>
      <c r="G29" s="60" t="s">
        <v>122</v>
      </c>
      <c r="H29" s="60">
        <v>2.45</v>
      </c>
      <c r="I29" s="65">
        <v>2000000</v>
      </c>
      <c r="J29" s="66">
        <v>45313</v>
      </c>
      <c r="K29" s="66">
        <v>45679</v>
      </c>
      <c r="L29" s="67">
        <v>45679</v>
      </c>
      <c r="M29" s="68">
        <v>45566</v>
      </c>
      <c r="N29" s="69">
        <v>45657</v>
      </c>
      <c r="O29" s="69">
        <v>45565</v>
      </c>
      <c r="P29" s="70">
        <v>366</v>
      </c>
      <c r="Q29" s="70">
        <v>253</v>
      </c>
      <c r="R29" s="70">
        <v>21</v>
      </c>
      <c r="S29" s="70">
        <v>92</v>
      </c>
      <c r="T29" s="77">
        <v>10222.22</v>
      </c>
      <c r="U29" s="61" t="s">
        <v>41</v>
      </c>
    </row>
    <row r="30" ht="25" customHeight="1" spans="1:21">
      <c r="A30" s="58">
        <v>25</v>
      </c>
      <c r="B30" s="58" t="s">
        <v>35</v>
      </c>
      <c r="C30" s="62" t="s">
        <v>72</v>
      </c>
      <c r="D30" s="60" t="s">
        <v>123</v>
      </c>
      <c r="E30" s="58" t="s">
        <v>38</v>
      </c>
      <c r="F30" s="60" t="s">
        <v>124</v>
      </c>
      <c r="G30" s="60" t="s">
        <v>125</v>
      </c>
      <c r="H30" s="60">
        <v>2.45</v>
      </c>
      <c r="I30" s="65">
        <v>500000</v>
      </c>
      <c r="J30" s="66">
        <v>45314</v>
      </c>
      <c r="K30" s="66">
        <v>45680</v>
      </c>
      <c r="L30" s="67">
        <v>45680</v>
      </c>
      <c r="M30" s="68">
        <v>45566</v>
      </c>
      <c r="N30" s="69">
        <v>45657</v>
      </c>
      <c r="O30" s="69">
        <v>45565</v>
      </c>
      <c r="P30" s="70">
        <v>366</v>
      </c>
      <c r="Q30" s="70">
        <v>252</v>
      </c>
      <c r="R30" s="70">
        <v>22</v>
      </c>
      <c r="S30" s="70">
        <v>92</v>
      </c>
      <c r="T30" s="77">
        <v>2555.56</v>
      </c>
      <c r="U30" s="61" t="s">
        <v>41</v>
      </c>
    </row>
    <row r="31" ht="25" customHeight="1" spans="1:21">
      <c r="A31" s="58">
        <v>26</v>
      </c>
      <c r="B31" s="58" t="s">
        <v>35</v>
      </c>
      <c r="C31" s="62" t="s">
        <v>126</v>
      </c>
      <c r="D31" s="60" t="s">
        <v>127</v>
      </c>
      <c r="E31" s="58" t="s">
        <v>107</v>
      </c>
      <c r="F31" s="60" t="s">
        <v>128</v>
      </c>
      <c r="G31" s="60" t="s">
        <v>129</v>
      </c>
      <c r="H31" s="60">
        <v>2.45</v>
      </c>
      <c r="I31" s="65">
        <v>300000</v>
      </c>
      <c r="J31" s="66">
        <v>45315</v>
      </c>
      <c r="K31" s="66">
        <v>45676</v>
      </c>
      <c r="L31" s="67">
        <v>45676</v>
      </c>
      <c r="M31" s="68">
        <v>45566</v>
      </c>
      <c r="N31" s="69">
        <v>45657</v>
      </c>
      <c r="O31" s="69">
        <v>45565</v>
      </c>
      <c r="P31" s="70">
        <v>361</v>
      </c>
      <c r="Q31" s="70">
        <v>251</v>
      </c>
      <c r="R31" s="70">
        <v>18</v>
      </c>
      <c r="S31" s="70">
        <v>92</v>
      </c>
      <c r="T31" s="77">
        <v>1533.33</v>
      </c>
      <c r="U31" s="61" t="s">
        <v>41</v>
      </c>
    </row>
    <row r="32" ht="25" customHeight="1" spans="1:21">
      <c r="A32" s="58">
        <v>27</v>
      </c>
      <c r="B32" s="58" t="s">
        <v>35</v>
      </c>
      <c r="C32" s="62" t="s">
        <v>68</v>
      </c>
      <c r="D32" s="60" t="s">
        <v>130</v>
      </c>
      <c r="E32" s="58" t="s">
        <v>43</v>
      </c>
      <c r="F32" s="60" t="s">
        <v>131</v>
      </c>
      <c r="G32" s="60" t="s">
        <v>132</v>
      </c>
      <c r="H32" s="60">
        <v>2.45</v>
      </c>
      <c r="I32" s="65">
        <v>200000</v>
      </c>
      <c r="J32" s="66">
        <v>45317</v>
      </c>
      <c r="K32" s="66">
        <v>45683</v>
      </c>
      <c r="L32" s="67">
        <v>45683</v>
      </c>
      <c r="M32" s="68">
        <v>45566</v>
      </c>
      <c r="N32" s="69">
        <v>45657</v>
      </c>
      <c r="O32" s="69">
        <v>45565</v>
      </c>
      <c r="P32" s="70">
        <v>366</v>
      </c>
      <c r="Q32" s="70">
        <v>249</v>
      </c>
      <c r="R32" s="70">
        <v>25</v>
      </c>
      <c r="S32" s="70">
        <v>92</v>
      </c>
      <c r="T32" s="77">
        <v>1022.22</v>
      </c>
      <c r="U32" s="61" t="s">
        <v>41</v>
      </c>
    </row>
    <row r="33" ht="25" customHeight="1" spans="1:21">
      <c r="A33" s="58">
        <v>28</v>
      </c>
      <c r="B33" s="58" t="s">
        <v>35</v>
      </c>
      <c r="C33" s="62" t="s">
        <v>68</v>
      </c>
      <c r="D33" s="60" t="s">
        <v>133</v>
      </c>
      <c r="E33" s="58" t="s">
        <v>38</v>
      </c>
      <c r="F33" s="60" t="s">
        <v>134</v>
      </c>
      <c r="G33" s="60" t="s">
        <v>135</v>
      </c>
      <c r="H33" s="60">
        <v>2.45</v>
      </c>
      <c r="I33" s="65">
        <v>200000</v>
      </c>
      <c r="J33" s="66">
        <v>45320</v>
      </c>
      <c r="K33" s="66">
        <v>45686</v>
      </c>
      <c r="L33" s="67">
        <v>45686</v>
      </c>
      <c r="M33" s="68">
        <v>45566</v>
      </c>
      <c r="N33" s="69">
        <v>45657</v>
      </c>
      <c r="O33" s="69">
        <v>45565</v>
      </c>
      <c r="P33" s="70">
        <v>366</v>
      </c>
      <c r="Q33" s="70">
        <v>246</v>
      </c>
      <c r="R33" s="70">
        <v>28</v>
      </c>
      <c r="S33" s="70">
        <v>92</v>
      </c>
      <c r="T33" s="77">
        <v>1022.22</v>
      </c>
      <c r="U33" s="61" t="s">
        <v>41</v>
      </c>
    </row>
    <row r="34" ht="25" customHeight="1" spans="1:21">
      <c r="A34" s="58">
        <v>29</v>
      </c>
      <c r="B34" s="58" t="s">
        <v>35</v>
      </c>
      <c r="C34" s="62" t="s">
        <v>68</v>
      </c>
      <c r="D34" s="60" t="s">
        <v>136</v>
      </c>
      <c r="E34" s="58" t="s">
        <v>107</v>
      </c>
      <c r="F34" s="60" t="s">
        <v>137</v>
      </c>
      <c r="G34" s="60" t="s">
        <v>138</v>
      </c>
      <c r="H34" s="60">
        <v>2.45</v>
      </c>
      <c r="I34" s="65">
        <v>200000</v>
      </c>
      <c r="J34" s="66">
        <v>45322</v>
      </c>
      <c r="K34" s="66">
        <v>45687</v>
      </c>
      <c r="L34" s="67">
        <v>45687</v>
      </c>
      <c r="M34" s="68">
        <v>45566</v>
      </c>
      <c r="N34" s="69">
        <v>45657</v>
      </c>
      <c r="O34" s="69">
        <v>45565</v>
      </c>
      <c r="P34" s="70">
        <v>365</v>
      </c>
      <c r="Q34" s="70">
        <v>244</v>
      </c>
      <c r="R34" s="70">
        <v>29</v>
      </c>
      <c r="S34" s="70">
        <v>92</v>
      </c>
      <c r="T34" s="77">
        <v>1022.22</v>
      </c>
      <c r="U34" s="61" t="s">
        <v>41</v>
      </c>
    </row>
    <row r="35" ht="25" customHeight="1" spans="1:21">
      <c r="A35" s="58">
        <v>30</v>
      </c>
      <c r="B35" s="58" t="s">
        <v>35</v>
      </c>
      <c r="C35" s="62" t="s">
        <v>139</v>
      </c>
      <c r="D35" s="60" t="s">
        <v>140</v>
      </c>
      <c r="E35" s="58" t="s">
        <v>43</v>
      </c>
      <c r="F35" s="60" t="s">
        <v>141</v>
      </c>
      <c r="G35" s="60" t="s">
        <v>142</v>
      </c>
      <c r="H35" s="60">
        <v>2.45</v>
      </c>
      <c r="I35" s="65">
        <v>300000</v>
      </c>
      <c r="J35" s="66">
        <v>45328</v>
      </c>
      <c r="K35" s="66">
        <v>45693</v>
      </c>
      <c r="L35" s="67">
        <v>45693</v>
      </c>
      <c r="M35" s="68">
        <v>45566</v>
      </c>
      <c r="N35" s="69">
        <v>45657</v>
      </c>
      <c r="O35" s="69">
        <v>45565</v>
      </c>
      <c r="P35" s="70">
        <v>365</v>
      </c>
      <c r="Q35" s="70">
        <v>238</v>
      </c>
      <c r="R35" s="70">
        <v>35</v>
      </c>
      <c r="S35" s="70">
        <v>92</v>
      </c>
      <c r="T35" s="77">
        <v>1533.33</v>
      </c>
      <c r="U35" s="61" t="s">
        <v>41</v>
      </c>
    </row>
    <row r="36" ht="25" customHeight="1" spans="1:21">
      <c r="A36" s="58">
        <v>31</v>
      </c>
      <c r="B36" s="58" t="s">
        <v>35</v>
      </c>
      <c r="C36" s="62" t="s">
        <v>79</v>
      </c>
      <c r="D36" s="60" t="s">
        <v>143</v>
      </c>
      <c r="E36" s="58" t="s">
        <v>38</v>
      </c>
      <c r="F36" s="60" t="s">
        <v>144</v>
      </c>
      <c r="G36" s="60" t="s">
        <v>145</v>
      </c>
      <c r="H36" s="60">
        <v>2.45</v>
      </c>
      <c r="I36" s="65">
        <v>300000</v>
      </c>
      <c r="J36" s="66">
        <v>45330</v>
      </c>
      <c r="K36" s="66">
        <v>45696</v>
      </c>
      <c r="L36" s="67">
        <v>45696</v>
      </c>
      <c r="M36" s="68">
        <v>45566</v>
      </c>
      <c r="N36" s="69">
        <v>45657</v>
      </c>
      <c r="O36" s="69">
        <v>45565</v>
      </c>
      <c r="P36" s="70">
        <v>366</v>
      </c>
      <c r="Q36" s="70">
        <v>236</v>
      </c>
      <c r="R36" s="70">
        <v>38</v>
      </c>
      <c r="S36" s="70">
        <v>92</v>
      </c>
      <c r="T36" s="77">
        <v>1533.33</v>
      </c>
      <c r="U36" s="61" t="s">
        <v>41</v>
      </c>
    </row>
    <row r="37" ht="25" customHeight="1" spans="1:21">
      <c r="A37" s="58">
        <v>32</v>
      </c>
      <c r="B37" s="58" t="s">
        <v>35</v>
      </c>
      <c r="C37" s="62" t="s">
        <v>139</v>
      </c>
      <c r="D37" s="60" t="s">
        <v>146</v>
      </c>
      <c r="E37" s="58" t="s">
        <v>38</v>
      </c>
      <c r="F37" s="60" t="s">
        <v>147</v>
      </c>
      <c r="G37" s="60" t="s">
        <v>148</v>
      </c>
      <c r="H37" s="60">
        <v>2.45</v>
      </c>
      <c r="I37" s="65">
        <v>500000</v>
      </c>
      <c r="J37" s="66">
        <v>45331</v>
      </c>
      <c r="K37" s="66">
        <v>45696</v>
      </c>
      <c r="L37" s="67">
        <v>45696</v>
      </c>
      <c r="M37" s="68">
        <v>45566</v>
      </c>
      <c r="N37" s="69">
        <v>45657</v>
      </c>
      <c r="O37" s="69">
        <v>45565</v>
      </c>
      <c r="P37" s="70">
        <v>365</v>
      </c>
      <c r="Q37" s="70">
        <v>235</v>
      </c>
      <c r="R37" s="70">
        <v>38</v>
      </c>
      <c r="S37" s="70">
        <v>92</v>
      </c>
      <c r="T37" s="77">
        <v>2555.56</v>
      </c>
      <c r="U37" s="61" t="s">
        <v>41</v>
      </c>
    </row>
    <row r="38" ht="25" customHeight="1" spans="1:21">
      <c r="A38" s="58">
        <v>33</v>
      </c>
      <c r="B38" s="58" t="s">
        <v>35</v>
      </c>
      <c r="C38" s="62" t="s">
        <v>68</v>
      </c>
      <c r="D38" s="60" t="s">
        <v>149</v>
      </c>
      <c r="E38" s="58" t="s">
        <v>43</v>
      </c>
      <c r="F38" s="60" t="s">
        <v>150</v>
      </c>
      <c r="G38" s="60" t="s">
        <v>151</v>
      </c>
      <c r="H38" s="60">
        <v>2.45</v>
      </c>
      <c r="I38" s="65">
        <v>2000000</v>
      </c>
      <c r="J38" s="66">
        <v>45349</v>
      </c>
      <c r="K38" s="66">
        <v>45715</v>
      </c>
      <c r="L38" s="67">
        <v>45715</v>
      </c>
      <c r="M38" s="68">
        <v>45566</v>
      </c>
      <c r="N38" s="69">
        <v>45657</v>
      </c>
      <c r="O38" s="69">
        <v>45565</v>
      </c>
      <c r="P38" s="70">
        <v>366</v>
      </c>
      <c r="Q38" s="70">
        <v>217</v>
      </c>
      <c r="R38" s="70">
        <v>57</v>
      </c>
      <c r="S38" s="70">
        <v>92</v>
      </c>
      <c r="T38" s="77">
        <v>10222.22</v>
      </c>
      <c r="U38" s="61" t="s">
        <v>41</v>
      </c>
    </row>
    <row r="39" ht="25" customHeight="1" spans="1:21">
      <c r="A39" s="58">
        <v>34</v>
      </c>
      <c r="B39" s="58" t="s">
        <v>35</v>
      </c>
      <c r="C39" s="62" t="s">
        <v>152</v>
      </c>
      <c r="D39" s="60" t="s">
        <v>153</v>
      </c>
      <c r="E39" s="58" t="s">
        <v>38</v>
      </c>
      <c r="F39" s="60" t="s">
        <v>154</v>
      </c>
      <c r="G39" s="60" t="s">
        <v>155</v>
      </c>
      <c r="H39" s="60">
        <v>2.45</v>
      </c>
      <c r="I39" s="65">
        <v>300000</v>
      </c>
      <c r="J39" s="66">
        <v>45350</v>
      </c>
      <c r="K39" s="66">
        <v>45716</v>
      </c>
      <c r="L39" s="67">
        <v>45716</v>
      </c>
      <c r="M39" s="68">
        <v>45566</v>
      </c>
      <c r="N39" s="69">
        <v>45657</v>
      </c>
      <c r="O39" s="69">
        <v>45565</v>
      </c>
      <c r="P39" s="70">
        <v>366</v>
      </c>
      <c r="Q39" s="70">
        <v>216</v>
      </c>
      <c r="R39" s="70">
        <v>58</v>
      </c>
      <c r="S39" s="70">
        <v>92</v>
      </c>
      <c r="T39" s="77">
        <v>1533.33</v>
      </c>
      <c r="U39" s="61" t="s">
        <v>41</v>
      </c>
    </row>
    <row r="40" ht="25" customHeight="1" spans="1:21">
      <c r="A40" s="58">
        <v>35</v>
      </c>
      <c r="B40" s="58" t="s">
        <v>35</v>
      </c>
      <c r="C40" s="62" t="s">
        <v>105</v>
      </c>
      <c r="D40" s="60" t="s">
        <v>156</v>
      </c>
      <c r="E40" s="58" t="s">
        <v>43</v>
      </c>
      <c r="F40" s="60" t="s">
        <v>157</v>
      </c>
      <c r="G40" s="60" t="s">
        <v>158</v>
      </c>
      <c r="H40" s="60">
        <v>2.45</v>
      </c>
      <c r="I40" s="65">
        <v>500000</v>
      </c>
      <c r="J40" s="66">
        <v>45377</v>
      </c>
      <c r="K40" s="66">
        <v>45742</v>
      </c>
      <c r="L40" s="67">
        <v>45742</v>
      </c>
      <c r="M40" s="68">
        <v>45566</v>
      </c>
      <c r="N40" s="69">
        <v>45657</v>
      </c>
      <c r="O40" s="69">
        <v>45565</v>
      </c>
      <c r="P40" s="70">
        <v>365</v>
      </c>
      <c r="Q40" s="70">
        <v>189</v>
      </c>
      <c r="R40" s="70">
        <v>84</v>
      </c>
      <c r="S40" s="70">
        <v>92</v>
      </c>
      <c r="T40" s="77">
        <v>2555.56</v>
      </c>
      <c r="U40" s="61" t="s">
        <v>41</v>
      </c>
    </row>
    <row r="41" ht="25" customHeight="1" spans="1:21">
      <c r="A41" s="58">
        <v>36</v>
      </c>
      <c r="B41" s="58" t="s">
        <v>35</v>
      </c>
      <c r="C41" s="62" t="s">
        <v>139</v>
      </c>
      <c r="D41" s="60" t="s">
        <v>159</v>
      </c>
      <c r="E41" s="58" t="s">
        <v>38</v>
      </c>
      <c r="F41" s="60" t="s">
        <v>160</v>
      </c>
      <c r="G41" s="60" t="s">
        <v>161</v>
      </c>
      <c r="H41" s="60">
        <v>2.45</v>
      </c>
      <c r="I41" s="65">
        <v>300000</v>
      </c>
      <c r="J41" s="66">
        <v>45378</v>
      </c>
      <c r="K41" s="66">
        <v>45741</v>
      </c>
      <c r="L41" s="67">
        <v>45741</v>
      </c>
      <c r="M41" s="68">
        <v>45566</v>
      </c>
      <c r="N41" s="69">
        <v>45657</v>
      </c>
      <c r="O41" s="69">
        <v>45565</v>
      </c>
      <c r="P41" s="70">
        <v>363</v>
      </c>
      <c r="Q41" s="70">
        <v>188</v>
      </c>
      <c r="R41" s="70">
        <v>83</v>
      </c>
      <c r="S41" s="70">
        <v>92</v>
      </c>
      <c r="T41" s="77">
        <v>1533.33</v>
      </c>
      <c r="U41" s="61" t="s">
        <v>41</v>
      </c>
    </row>
    <row r="42" ht="25" customHeight="1" spans="1:21">
      <c r="A42" s="58">
        <v>37</v>
      </c>
      <c r="B42" s="58" t="s">
        <v>35</v>
      </c>
      <c r="C42" s="62" t="s">
        <v>162</v>
      </c>
      <c r="D42" s="60" t="s">
        <v>163</v>
      </c>
      <c r="E42" s="58" t="s">
        <v>107</v>
      </c>
      <c r="F42" s="60" t="s">
        <v>164</v>
      </c>
      <c r="G42" s="60" t="s">
        <v>165</v>
      </c>
      <c r="H42" s="60">
        <v>2.45</v>
      </c>
      <c r="I42" s="65">
        <v>500000</v>
      </c>
      <c r="J42" s="66">
        <v>45379</v>
      </c>
      <c r="K42" s="66">
        <v>45743</v>
      </c>
      <c r="L42" s="67">
        <v>45743</v>
      </c>
      <c r="M42" s="68">
        <v>45566</v>
      </c>
      <c r="N42" s="69">
        <v>45657</v>
      </c>
      <c r="O42" s="69">
        <v>45565</v>
      </c>
      <c r="P42" s="70">
        <v>364</v>
      </c>
      <c r="Q42" s="70">
        <v>187</v>
      </c>
      <c r="R42" s="70">
        <v>85</v>
      </c>
      <c r="S42" s="70">
        <v>92</v>
      </c>
      <c r="T42" s="77">
        <v>2555.56</v>
      </c>
      <c r="U42" s="61" t="s">
        <v>41</v>
      </c>
    </row>
    <row r="43" ht="25" customHeight="1" spans="1:21">
      <c r="A43" s="58">
        <v>38</v>
      </c>
      <c r="B43" s="58" t="s">
        <v>35</v>
      </c>
      <c r="C43" s="62" t="s">
        <v>68</v>
      </c>
      <c r="D43" s="60" t="s">
        <v>166</v>
      </c>
      <c r="E43" s="58" t="s">
        <v>43</v>
      </c>
      <c r="F43" s="60" t="s">
        <v>167</v>
      </c>
      <c r="G43" s="60" t="s">
        <v>168</v>
      </c>
      <c r="H43" s="60">
        <v>2.45</v>
      </c>
      <c r="I43" s="65">
        <v>5000000</v>
      </c>
      <c r="J43" s="66">
        <v>45379</v>
      </c>
      <c r="K43" s="66">
        <v>45743</v>
      </c>
      <c r="L43" s="67">
        <v>45743</v>
      </c>
      <c r="M43" s="68">
        <v>45566</v>
      </c>
      <c r="N43" s="69">
        <v>45657</v>
      </c>
      <c r="O43" s="69">
        <v>45565</v>
      </c>
      <c r="P43" s="70">
        <v>364</v>
      </c>
      <c r="Q43" s="70">
        <v>187</v>
      </c>
      <c r="R43" s="70">
        <v>85</v>
      </c>
      <c r="S43" s="70">
        <v>92</v>
      </c>
      <c r="T43" s="77">
        <v>25555.56</v>
      </c>
      <c r="U43" s="61" t="s">
        <v>41</v>
      </c>
    </row>
    <row r="44" ht="25" customHeight="1" spans="1:21">
      <c r="A44" s="58">
        <v>39</v>
      </c>
      <c r="B44" s="58" t="s">
        <v>35</v>
      </c>
      <c r="C44" s="62" t="s">
        <v>83</v>
      </c>
      <c r="D44" s="60" t="s">
        <v>169</v>
      </c>
      <c r="E44" s="58" t="s">
        <v>107</v>
      </c>
      <c r="F44" s="60" t="s">
        <v>170</v>
      </c>
      <c r="G44" s="60" t="s">
        <v>171</v>
      </c>
      <c r="H44" s="60">
        <v>2.45</v>
      </c>
      <c r="I44" s="65">
        <v>300000</v>
      </c>
      <c r="J44" s="66">
        <v>45379</v>
      </c>
      <c r="K44" s="66">
        <v>45742</v>
      </c>
      <c r="L44" s="67">
        <v>45742</v>
      </c>
      <c r="M44" s="68">
        <v>45566</v>
      </c>
      <c r="N44" s="69">
        <v>45657</v>
      </c>
      <c r="O44" s="69">
        <v>45565</v>
      </c>
      <c r="P44" s="70">
        <v>363</v>
      </c>
      <c r="Q44" s="70">
        <v>187</v>
      </c>
      <c r="R44" s="70">
        <v>84</v>
      </c>
      <c r="S44" s="70">
        <v>92</v>
      </c>
      <c r="T44" s="77">
        <v>1533.33</v>
      </c>
      <c r="U44" s="61" t="s">
        <v>41</v>
      </c>
    </row>
    <row r="45" ht="25" customHeight="1" spans="1:21">
      <c r="A45" s="58">
        <v>40</v>
      </c>
      <c r="B45" s="58" t="s">
        <v>35</v>
      </c>
      <c r="C45" s="62" t="s">
        <v>36</v>
      </c>
      <c r="D45" s="60" t="s">
        <v>172</v>
      </c>
      <c r="E45" s="58" t="s">
        <v>38</v>
      </c>
      <c r="F45" s="60" t="s">
        <v>173</v>
      </c>
      <c r="G45" s="60" t="s">
        <v>174</v>
      </c>
      <c r="H45" s="60">
        <v>2.45</v>
      </c>
      <c r="I45" s="65">
        <v>150000</v>
      </c>
      <c r="J45" s="66">
        <v>45380</v>
      </c>
      <c r="K45" s="66">
        <v>45745</v>
      </c>
      <c r="L45" s="67">
        <v>45745</v>
      </c>
      <c r="M45" s="68">
        <v>45566</v>
      </c>
      <c r="N45" s="69">
        <v>45657</v>
      </c>
      <c r="O45" s="69">
        <v>45565</v>
      </c>
      <c r="P45" s="70">
        <v>365</v>
      </c>
      <c r="Q45" s="70">
        <v>186</v>
      </c>
      <c r="R45" s="70">
        <v>87</v>
      </c>
      <c r="S45" s="70">
        <v>92</v>
      </c>
      <c r="T45" s="77">
        <v>766.67</v>
      </c>
      <c r="U45" s="61" t="s">
        <v>41</v>
      </c>
    </row>
    <row r="46" ht="25" customHeight="1" spans="1:21">
      <c r="A46" s="58">
        <v>41</v>
      </c>
      <c r="B46" s="58" t="s">
        <v>35</v>
      </c>
      <c r="C46" s="62" t="s">
        <v>139</v>
      </c>
      <c r="D46" s="60" t="s">
        <v>175</v>
      </c>
      <c r="E46" s="58" t="s">
        <v>107</v>
      </c>
      <c r="F46" s="60" t="s">
        <v>176</v>
      </c>
      <c r="G46" s="60" t="s">
        <v>177</v>
      </c>
      <c r="H46" s="60">
        <v>2.45</v>
      </c>
      <c r="I46" s="65">
        <v>1500000</v>
      </c>
      <c r="J46" s="66">
        <v>45380</v>
      </c>
      <c r="K46" s="66">
        <v>45742</v>
      </c>
      <c r="L46" s="67">
        <v>45742</v>
      </c>
      <c r="M46" s="68">
        <v>45566</v>
      </c>
      <c r="N46" s="69">
        <v>45657</v>
      </c>
      <c r="O46" s="69">
        <v>45565</v>
      </c>
      <c r="P46" s="70">
        <v>362</v>
      </c>
      <c r="Q46" s="70">
        <v>186</v>
      </c>
      <c r="R46" s="70">
        <v>84</v>
      </c>
      <c r="S46" s="70">
        <v>92</v>
      </c>
      <c r="T46" s="77">
        <v>7666.67</v>
      </c>
      <c r="U46" s="61" t="s">
        <v>41</v>
      </c>
    </row>
    <row r="47" ht="25" customHeight="1" spans="1:21">
      <c r="A47" s="58">
        <v>42</v>
      </c>
      <c r="B47" s="58" t="s">
        <v>35</v>
      </c>
      <c r="C47" s="62" t="s">
        <v>68</v>
      </c>
      <c r="D47" s="60" t="s">
        <v>113</v>
      </c>
      <c r="E47" s="58" t="s">
        <v>43</v>
      </c>
      <c r="F47" s="60" t="s">
        <v>114</v>
      </c>
      <c r="G47" s="60" t="s">
        <v>178</v>
      </c>
      <c r="H47" s="60">
        <v>2.45</v>
      </c>
      <c r="I47" s="65">
        <v>1000000</v>
      </c>
      <c r="J47" s="66">
        <v>45380</v>
      </c>
      <c r="K47" s="66">
        <v>45745</v>
      </c>
      <c r="L47" s="67">
        <v>45745</v>
      </c>
      <c r="M47" s="68">
        <v>45566</v>
      </c>
      <c r="N47" s="69">
        <v>45657</v>
      </c>
      <c r="O47" s="69">
        <v>45565</v>
      </c>
      <c r="P47" s="70">
        <v>365</v>
      </c>
      <c r="Q47" s="70">
        <v>186</v>
      </c>
      <c r="R47" s="70">
        <v>87</v>
      </c>
      <c r="S47" s="70">
        <v>92</v>
      </c>
      <c r="T47" s="77">
        <v>5111.11</v>
      </c>
      <c r="U47" s="61" t="s">
        <v>41</v>
      </c>
    </row>
    <row r="48" ht="25" customHeight="1" spans="1:21">
      <c r="A48" s="58">
        <v>43</v>
      </c>
      <c r="B48" s="58" t="s">
        <v>35</v>
      </c>
      <c r="C48" s="62" t="s">
        <v>64</v>
      </c>
      <c r="D48" s="60" t="s">
        <v>179</v>
      </c>
      <c r="E48" s="58" t="s">
        <v>38</v>
      </c>
      <c r="F48" s="60" t="s">
        <v>180</v>
      </c>
      <c r="G48" s="60" t="s">
        <v>181</v>
      </c>
      <c r="H48" s="60">
        <v>2.45</v>
      </c>
      <c r="I48" s="65">
        <v>300000</v>
      </c>
      <c r="J48" s="66">
        <v>45381</v>
      </c>
      <c r="K48" s="66">
        <v>45744</v>
      </c>
      <c r="L48" s="67">
        <v>45744</v>
      </c>
      <c r="M48" s="68">
        <v>45566</v>
      </c>
      <c r="N48" s="69">
        <v>45657</v>
      </c>
      <c r="O48" s="69">
        <v>45565</v>
      </c>
      <c r="P48" s="70">
        <v>363</v>
      </c>
      <c r="Q48" s="70">
        <v>185</v>
      </c>
      <c r="R48" s="70">
        <v>86</v>
      </c>
      <c r="S48" s="70">
        <v>92</v>
      </c>
      <c r="T48" s="77">
        <v>1533.33</v>
      </c>
      <c r="U48" s="61" t="s">
        <v>41</v>
      </c>
    </row>
    <row r="49" ht="25" customHeight="1" spans="1:21">
      <c r="A49" s="58">
        <v>44</v>
      </c>
      <c r="B49" s="58" t="s">
        <v>35</v>
      </c>
      <c r="C49" s="62" t="s">
        <v>64</v>
      </c>
      <c r="D49" s="60" t="s">
        <v>182</v>
      </c>
      <c r="E49" s="58" t="s">
        <v>107</v>
      </c>
      <c r="F49" s="60" t="s">
        <v>183</v>
      </c>
      <c r="G49" s="60" t="s">
        <v>184</v>
      </c>
      <c r="H49" s="60">
        <v>2.45</v>
      </c>
      <c r="I49" s="65">
        <v>290000</v>
      </c>
      <c r="J49" s="66">
        <v>45382</v>
      </c>
      <c r="K49" s="66">
        <v>45747</v>
      </c>
      <c r="L49" s="67">
        <v>45747</v>
      </c>
      <c r="M49" s="68">
        <v>45566</v>
      </c>
      <c r="N49" s="69">
        <v>45657</v>
      </c>
      <c r="O49" s="69">
        <v>45565</v>
      </c>
      <c r="P49" s="70">
        <v>365</v>
      </c>
      <c r="Q49" s="70">
        <v>184</v>
      </c>
      <c r="R49" s="70">
        <v>89</v>
      </c>
      <c r="S49" s="70">
        <v>92</v>
      </c>
      <c r="T49" s="77">
        <v>1482.22</v>
      </c>
      <c r="U49" s="61" t="s">
        <v>41</v>
      </c>
    </row>
    <row r="50" ht="25" customHeight="1" spans="1:21">
      <c r="A50" s="58">
        <v>45</v>
      </c>
      <c r="B50" s="58" t="s">
        <v>35</v>
      </c>
      <c r="C50" s="62" t="s">
        <v>185</v>
      </c>
      <c r="D50" s="60" t="s">
        <v>186</v>
      </c>
      <c r="E50" s="58" t="s">
        <v>107</v>
      </c>
      <c r="F50" s="60" t="s">
        <v>187</v>
      </c>
      <c r="G50" s="60" t="s">
        <v>188</v>
      </c>
      <c r="H50" s="60">
        <v>2.45</v>
      </c>
      <c r="I50" s="65">
        <v>500000</v>
      </c>
      <c r="J50" s="66">
        <v>45382</v>
      </c>
      <c r="K50" s="66">
        <v>45747</v>
      </c>
      <c r="L50" s="67">
        <v>45747</v>
      </c>
      <c r="M50" s="68">
        <v>45566</v>
      </c>
      <c r="N50" s="69">
        <v>45657</v>
      </c>
      <c r="O50" s="69">
        <v>45565</v>
      </c>
      <c r="P50" s="70">
        <v>365</v>
      </c>
      <c r="Q50" s="70">
        <v>184</v>
      </c>
      <c r="R50" s="70">
        <v>89</v>
      </c>
      <c r="S50" s="70">
        <v>92</v>
      </c>
      <c r="T50" s="77">
        <v>2555.56</v>
      </c>
      <c r="U50" s="61" t="s">
        <v>41</v>
      </c>
    </row>
    <row r="51" ht="25" customHeight="1" spans="1:21">
      <c r="A51" s="58">
        <v>46</v>
      </c>
      <c r="B51" s="58" t="s">
        <v>35</v>
      </c>
      <c r="C51" s="60" t="s">
        <v>189</v>
      </c>
      <c r="D51" s="60" t="s">
        <v>190</v>
      </c>
      <c r="E51" s="58" t="s">
        <v>43</v>
      </c>
      <c r="F51" s="60" t="s">
        <v>191</v>
      </c>
      <c r="G51" s="60" t="s">
        <v>192</v>
      </c>
      <c r="H51" s="60">
        <v>5.4</v>
      </c>
      <c r="I51" s="65">
        <v>1000000</v>
      </c>
      <c r="J51" s="66">
        <v>45385</v>
      </c>
      <c r="K51" s="66">
        <v>45750</v>
      </c>
      <c r="L51" s="67">
        <v>45750</v>
      </c>
      <c r="M51" s="68">
        <v>45566</v>
      </c>
      <c r="N51" s="69">
        <v>45657</v>
      </c>
      <c r="O51" s="69">
        <v>45565</v>
      </c>
      <c r="P51" s="70">
        <v>365</v>
      </c>
      <c r="Q51" s="70">
        <v>181</v>
      </c>
      <c r="R51" s="70">
        <v>92</v>
      </c>
      <c r="S51" s="70">
        <v>92</v>
      </c>
      <c r="T51" s="77">
        <v>5111.11</v>
      </c>
      <c r="U51" s="61" t="s">
        <v>41</v>
      </c>
    </row>
    <row r="52" ht="25" customHeight="1" spans="1:21">
      <c r="A52" s="58">
        <v>47</v>
      </c>
      <c r="B52" s="58" t="s">
        <v>35</v>
      </c>
      <c r="C52" s="60" t="s">
        <v>60</v>
      </c>
      <c r="D52" s="60" t="s">
        <v>193</v>
      </c>
      <c r="E52" s="58" t="s">
        <v>38</v>
      </c>
      <c r="F52" s="60" t="s">
        <v>194</v>
      </c>
      <c r="G52" s="60" t="s">
        <v>195</v>
      </c>
      <c r="H52" s="60">
        <v>5.4</v>
      </c>
      <c r="I52" s="65">
        <v>1000000</v>
      </c>
      <c r="J52" s="66">
        <v>45392</v>
      </c>
      <c r="K52" s="66">
        <v>45757</v>
      </c>
      <c r="L52" s="67">
        <v>45757</v>
      </c>
      <c r="M52" s="68">
        <v>45566</v>
      </c>
      <c r="N52" s="69">
        <v>45657</v>
      </c>
      <c r="O52" s="69">
        <v>45565</v>
      </c>
      <c r="P52" s="70">
        <v>365</v>
      </c>
      <c r="Q52" s="70">
        <v>174</v>
      </c>
      <c r="R52" s="70">
        <v>99</v>
      </c>
      <c r="S52" s="70">
        <v>92</v>
      </c>
      <c r="T52" s="77">
        <v>5111.11</v>
      </c>
      <c r="U52" s="61" t="s">
        <v>41</v>
      </c>
    </row>
    <row r="53" ht="25" customHeight="1" spans="1:21">
      <c r="A53" s="58">
        <v>48</v>
      </c>
      <c r="B53" s="58" t="s">
        <v>35</v>
      </c>
      <c r="C53" s="60" t="s">
        <v>68</v>
      </c>
      <c r="D53" s="60" t="s">
        <v>196</v>
      </c>
      <c r="E53" s="58" t="s">
        <v>38</v>
      </c>
      <c r="F53" s="60" t="s">
        <v>197</v>
      </c>
      <c r="G53" s="60" t="s">
        <v>198</v>
      </c>
      <c r="H53" s="60">
        <v>5.4</v>
      </c>
      <c r="I53" s="65">
        <v>300000</v>
      </c>
      <c r="J53" s="66">
        <v>45434</v>
      </c>
      <c r="K53" s="66">
        <v>45799</v>
      </c>
      <c r="L53" s="67">
        <v>45799</v>
      </c>
      <c r="M53" s="68">
        <v>45566</v>
      </c>
      <c r="N53" s="69">
        <v>45657</v>
      </c>
      <c r="O53" s="69">
        <v>45565</v>
      </c>
      <c r="P53" s="70">
        <v>365</v>
      </c>
      <c r="Q53" s="70">
        <v>132</v>
      </c>
      <c r="R53" s="70">
        <v>141</v>
      </c>
      <c r="S53" s="70">
        <v>92</v>
      </c>
      <c r="T53" s="77">
        <v>1533.33</v>
      </c>
      <c r="U53" s="61" t="s">
        <v>41</v>
      </c>
    </row>
    <row r="54" ht="25" customHeight="1" spans="1:21">
      <c r="A54" s="58">
        <v>49</v>
      </c>
      <c r="B54" s="58" t="s">
        <v>35</v>
      </c>
      <c r="C54" s="60" t="s">
        <v>199</v>
      </c>
      <c r="D54" s="60" t="s">
        <v>200</v>
      </c>
      <c r="E54" s="58" t="s">
        <v>38</v>
      </c>
      <c r="F54" s="60" t="s">
        <v>201</v>
      </c>
      <c r="G54" s="60" t="s">
        <v>202</v>
      </c>
      <c r="H54" s="60">
        <v>5.4</v>
      </c>
      <c r="I54" s="65">
        <v>300000</v>
      </c>
      <c r="J54" s="66">
        <v>45440</v>
      </c>
      <c r="K54" s="66">
        <v>45804</v>
      </c>
      <c r="L54" s="67">
        <v>45804</v>
      </c>
      <c r="M54" s="68">
        <v>45566</v>
      </c>
      <c r="N54" s="69">
        <v>45657</v>
      </c>
      <c r="O54" s="69">
        <v>45565</v>
      </c>
      <c r="P54" s="70">
        <v>364</v>
      </c>
      <c r="Q54" s="70">
        <v>126</v>
      </c>
      <c r="R54" s="70">
        <v>146</v>
      </c>
      <c r="S54" s="70">
        <v>92</v>
      </c>
      <c r="T54" s="77">
        <v>1533.33</v>
      </c>
      <c r="U54" s="61" t="s">
        <v>41</v>
      </c>
    </row>
    <row r="55" ht="25" customHeight="1" spans="1:21">
      <c r="A55" s="58">
        <v>50</v>
      </c>
      <c r="B55" s="58" t="s">
        <v>35</v>
      </c>
      <c r="C55" s="60" t="s">
        <v>199</v>
      </c>
      <c r="D55" s="60" t="s">
        <v>203</v>
      </c>
      <c r="E55" s="58" t="s">
        <v>43</v>
      </c>
      <c r="F55" s="60" t="s">
        <v>204</v>
      </c>
      <c r="G55" s="60" t="s">
        <v>205</v>
      </c>
      <c r="H55" s="60">
        <v>5.4</v>
      </c>
      <c r="I55" s="65">
        <v>300000</v>
      </c>
      <c r="J55" s="66">
        <v>45441</v>
      </c>
      <c r="K55" s="66">
        <v>45805</v>
      </c>
      <c r="L55" s="67">
        <v>45805</v>
      </c>
      <c r="M55" s="68">
        <v>45566</v>
      </c>
      <c r="N55" s="69">
        <v>45657</v>
      </c>
      <c r="O55" s="69">
        <v>45565</v>
      </c>
      <c r="P55" s="70">
        <v>364</v>
      </c>
      <c r="Q55" s="70">
        <v>125</v>
      </c>
      <c r="R55" s="70">
        <v>147</v>
      </c>
      <c r="S55" s="70">
        <v>92</v>
      </c>
      <c r="T55" s="77">
        <v>1533.33</v>
      </c>
      <c r="U55" s="61" t="s">
        <v>41</v>
      </c>
    </row>
    <row r="56" ht="25" customHeight="1" spans="1:21">
      <c r="A56" s="58">
        <v>51</v>
      </c>
      <c r="B56" s="58" t="s">
        <v>35</v>
      </c>
      <c r="C56" s="60" t="s">
        <v>68</v>
      </c>
      <c r="D56" s="60" t="s">
        <v>206</v>
      </c>
      <c r="E56" s="58" t="s">
        <v>43</v>
      </c>
      <c r="F56" s="60" t="s">
        <v>207</v>
      </c>
      <c r="G56" s="60" t="s">
        <v>208</v>
      </c>
      <c r="H56" s="60">
        <v>2.45</v>
      </c>
      <c r="I56" s="65">
        <v>1700000</v>
      </c>
      <c r="J56" s="66">
        <v>45447</v>
      </c>
      <c r="K56" s="66">
        <v>45809</v>
      </c>
      <c r="L56" s="67">
        <v>45809</v>
      </c>
      <c r="M56" s="68">
        <v>45566</v>
      </c>
      <c r="N56" s="69">
        <v>45657</v>
      </c>
      <c r="O56" s="69">
        <v>45565</v>
      </c>
      <c r="P56" s="70">
        <v>362</v>
      </c>
      <c r="Q56" s="70">
        <v>119</v>
      </c>
      <c r="R56" s="70">
        <v>151</v>
      </c>
      <c r="S56" s="70">
        <v>92</v>
      </c>
      <c r="T56" s="77">
        <v>8688.89</v>
      </c>
      <c r="U56" s="61" t="s">
        <v>41</v>
      </c>
    </row>
    <row r="57" s="46" customFormat="1" ht="114" customHeight="1" spans="1:21">
      <c r="A57" s="58">
        <v>52</v>
      </c>
      <c r="B57" s="58" t="s">
        <v>35</v>
      </c>
      <c r="C57" s="60" t="s">
        <v>56</v>
      </c>
      <c r="D57" s="60" t="s">
        <v>209</v>
      </c>
      <c r="E57" s="58" t="s">
        <v>43</v>
      </c>
      <c r="F57" s="60" t="s">
        <v>210</v>
      </c>
      <c r="G57" s="60" t="s">
        <v>211</v>
      </c>
      <c r="H57" s="60">
        <v>3.7</v>
      </c>
      <c r="I57" s="65">
        <v>10000000</v>
      </c>
      <c r="J57" s="66">
        <v>45463</v>
      </c>
      <c r="K57" s="66">
        <v>46541</v>
      </c>
      <c r="L57" s="67">
        <v>46541</v>
      </c>
      <c r="M57" s="68">
        <v>45566</v>
      </c>
      <c r="N57" s="69">
        <v>45657</v>
      </c>
      <c r="O57" s="69">
        <v>45565</v>
      </c>
      <c r="P57" s="70">
        <v>1078</v>
      </c>
      <c r="Q57" s="70">
        <v>103</v>
      </c>
      <c r="R57" s="70">
        <v>883</v>
      </c>
      <c r="S57" s="70">
        <v>92</v>
      </c>
      <c r="T57" s="77">
        <v>50666.67</v>
      </c>
      <c r="U57" s="78" t="s">
        <v>212</v>
      </c>
    </row>
    <row r="58" ht="25" customHeight="1" spans="1:21">
      <c r="A58" s="58">
        <v>53</v>
      </c>
      <c r="B58" s="58" t="s">
        <v>35</v>
      </c>
      <c r="C58" s="60" t="s">
        <v>105</v>
      </c>
      <c r="D58" s="60" t="s">
        <v>213</v>
      </c>
      <c r="E58" s="58" t="s">
        <v>38</v>
      </c>
      <c r="F58" s="60" t="s">
        <v>214</v>
      </c>
      <c r="G58" s="60" t="s">
        <v>215</v>
      </c>
      <c r="H58" s="60">
        <v>3.6</v>
      </c>
      <c r="I58" s="65">
        <v>300000</v>
      </c>
      <c r="J58" s="66">
        <v>45448</v>
      </c>
      <c r="K58" s="66">
        <v>45813</v>
      </c>
      <c r="L58" s="67">
        <v>45813</v>
      </c>
      <c r="M58" s="68">
        <v>45566</v>
      </c>
      <c r="N58" s="69">
        <v>45657</v>
      </c>
      <c r="O58" s="69">
        <v>45565</v>
      </c>
      <c r="P58" s="70">
        <v>365</v>
      </c>
      <c r="Q58" s="70">
        <v>118</v>
      </c>
      <c r="R58" s="70">
        <v>155</v>
      </c>
      <c r="S58" s="70">
        <v>92</v>
      </c>
      <c r="T58" s="77">
        <v>1533.33</v>
      </c>
      <c r="U58" s="61" t="s">
        <v>41</v>
      </c>
    </row>
    <row r="59" ht="25" customHeight="1" spans="1:21">
      <c r="A59" s="58">
        <v>54</v>
      </c>
      <c r="B59" s="58" t="s">
        <v>35</v>
      </c>
      <c r="C59" s="60" t="s">
        <v>36</v>
      </c>
      <c r="D59" s="60" t="s">
        <v>216</v>
      </c>
      <c r="E59" s="58" t="s">
        <v>38</v>
      </c>
      <c r="F59" s="60" t="s">
        <v>217</v>
      </c>
      <c r="G59" s="60" t="s">
        <v>218</v>
      </c>
      <c r="H59" s="60">
        <v>5.4</v>
      </c>
      <c r="I59" s="65">
        <v>140000</v>
      </c>
      <c r="J59" s="66">
        <v>45455</v>
      </c>
      <c r="K59" s="66">
        <v>45819</v>
      </c>
      <c r="L59" s="67">
        <v>45819</v>
      </c>
      <c r="M59" s="68">
        <v>45566</v>
      </c>
      <c r="N59" s="69">
        <v>45657</v>
      </c>
      <c r="O59" s="69">
        <v>45565</v>
      </c>
      <c r="P59" s="70">
        <v>364</v>
      </c>
      <c r="Q59" s="70">
        <v>111</v>
      </c>
      <c r="R59" s="70">
        <v>161</v>
      </c>
      <c r="S59" s="70">
        <v>92</v>
      </c>
      <c r="T59" s="77">
        <v>715.56</v>
      </c>
      <c r="U59" s="61" t="s">
        <v>41</v>
      </c>
    </row>
    <row r="60" ht="25" customHeight="1" spans="1:21">
      <c r="A60" s="58">
        <v>55</v>
      </c>
      <c r="B60" s="58" t="s">
        <v>35</v>
      </c>
      <c r="C60" s="60" t="s">
        <v>162</v>
      </c>
      <c r="D60" s="60" t="s">
        <v>219</v>
      </c>
      <c r="E60" s="58" t="s">
        <v>107</v>
      </c>
      <c r="F60" s="60" t="s">
        <v>220</v>
      </c>
      <c r="G60" s="60" t="s">
        <v>221</v>
      </c>
      <c r="H60" s="60">
        <v>5.29</v>
      </c>
      <c r="I60" s="65">
        <v>300000</v>
      </c>
      <c r="J60" s="66">
        <v>45457</v>
      </c>
      <c r="K60" s="66">
        <v>45821</v>
      </c>
      <c r="L60" s="67">
        <v>45821</v>
      </c>
      <c r="M60" s="68">
        <v>45566</v>
      </c>
      <c r="N60" s="69">
        <v>45657</v>
      </c>
      <c r="O60" s="69">
        <v>45565</v>
      </c>
      <c r="P60" s="70">
        <v>364</v>
      </c>
      <c r="Q60" s="70">
        <v>109</v>
      </c>
      <c r="R60" s="70">
        <v>163</v>
      </c>
      <c r="S60" s="70">
        <v>92</v>
      </c>
      <c r="T60" s="77">
        <v>1533.33</v>
      </c>
      <c r="U60" s="61" t="s">
        <v>41</v>
      </c>
    </row>
    <row r="61" ht="25" customHeight="1" spans="1:21">
      <c r="A61" s="58">
        <v>56</v>
      </c>
      <c r="B61" s="58" t="s">
        <v>35</v>
      </c>
      <c r="C61" s="60" t="s">
        <v>79</v>
      </c>
      <c r="D61" s="60" t="s">
        <v>222</v>
      </c>
      <c r="E61" s="58" t="s">
        <v>38</v>
      </c>
      <c r="F61" s="60" t="s">
        <v>223</v>
      </c>
      <c r="G61" s="60" t="s">
        <v>224</v>
      </c>
      <c r="H61" s="60">
        <v>5.4</v>
      </c>
      <c r="I61" s="65">
        <v>1997505.29</v>
      </c>
      <c r="J61" s="66">
        <v>45464</v>
      </c>
      <c r="K61" s="66">
        <v>45829</v>
      </c>
      <c r="L61" s="67">
        <v>45829</v>
      </c>
      <c r="M61" s="68">
        <v>45566</v>
      </c>
      <c r="N61" s="69">
        <v>45657</v>
      </c>
      <c r="O61" s="69">
        <v>45565</v>
      </c>
      <c r="P61" s="70">
        <v>365</v>
      </c>
      <c r="Q61" s="70">
        <v>102</v>
      </c>
      <c r="R61" s="70">
        <v>171</v>
      </c>
      <c r="S61" s="70">
        <v>92</v>
      </c>
      <c r="T61" s="77">
        <v>10209.47</v>
      </c>
      <c r="U61" s="61" t="s">
        <v>41</v>
      </c>
    </row>
    <row r="62" ht="25" customHeight="1" spans="1:21">
      <c r="A62" s="58">
        <v>57</v>
      </c>
      <c r="B62" s="58" t="s">
        <v>35</v>
      </c>
      <c r="C62" s="60" t="s">
        <v>68</v>
      </c>
      <c r="D62" s="60" t="s">
        <v>225</v>
      </c>
      <c r="E62" s="58" t="s">
        <v>43</v>
      </c>
      <c r="F62" s="60" t="s">
        <v>226</v>
      </c>
      <c r="G62" s="60" t="s">
        <v>227</v>
      </c>
      <c r="H62" s="60">
        <v>5.5</v>
      </c>
      <c r="I62" s="65">
        <v>500000</v>
      </c>
      <c r="J62" s="66">
        <v>45464</v>
      </c>
      <c r="K62" s="66">
        <v>45828</v>
      </c>
      <c r="L62" s="67">
        <v>45828</v>
      </c>
      <c r="M62" s="68">
        <v>45566</v>
      </c>
      <c r="N62" s="69">
        <v>45657</v>
      </c>
      <c r="O62" s="69">
        <v>45565</v>
      </c>
      <c r="P62" s="70">
        <v>364</v>
      </c>
      <c r="Q62" s="70">
        <v>102</v>
      </c>
      <c r="R62" s="70">
        <v>170</v>
      </c>
      <c r="S62" s="70">
        <v>92</v>
      </c>
      <c r="T62" s="77">
        <v>2555.56</v>
      </c>
      <c r="U62" s="61" t="s">
        <v>41</v>
      </c>
    </row>
    <row r="63" ht="25" customHeight="1" spans="1:21">
      <c r="A63" s="58">
        <v>58</v>
      </c>
      <c r="B63" s="58" t="s">
        <v>35</v>
      </c>
      <c r="C63" s="60" t="s">
        <v>36</v>
      </c>
      <c r="D63" s="60" t="s">
        <v>228</v>
      </c>
      <c r="E63" s="58" t="s">
        <v>38</v>
      </c>
      <c r="F63" s="60" t="s">
        <v>229</v>
      </c>
      <c r="G63" s="60" t="s">
        <v>230</v>
      </c>
      <c r="H63" s="60">
        <v>3.4</v>
      </c>
      <c r="I63" s="65">
        <v>500000</v>
      </c>
      <c r="J63" s="66">
        <v>45468</v>
      </c>
      <c r="K63" s="66">
        <v>45829</v>
      </c>
      <c r="L63" s="67">
        <v>45829</v>
      </c>
      <c r="M63" s="68">
        <v>45566</v>
      </c>
      <c r="N63" s="69">
        <v>45657</v>
      </c>
      <c r="O63" s="69">
        <v>45565</v>
      </c>
      <c r="P63" s="70">
        <v>361</v>
      </c>
      <c r="Q63" s="70">
        <v>98</v>
      </c>
      <c r="R63" s="70">
        <v>171</v>
      </c>
      <c r="S63" s="70">
        <v>92</v>
      </c>
      <c r="T63" s="77">
        <v>2555.56</v>
      </c>
      <c r="U63" s="61" t="s">
        <v>41</v>
      </c>
    </row>
    <row r="64" ht="25" customHeight="1" spans="1:21">
      <c r="A64" s="58">
        <v>59</v>
      </c>
      <c r="B64" s="58" t="s">
        <v>35</v>
      </c>
      <c r="C64" s="60" t="s">
        <v>68</v>
      </c>
      <c r="D64" s="60" t="s">
        <v>231</v>
      </c>
      <c r="E64" s="58" t="s">
        <v>107</v>
      </c>
      <c r="F64" s="60" t="s">
        <v>232</v>
      </c>
      <c r="G64" s="60" t="s">
        <v>233</v>
      </c>
      <c r="H64" s="60">
        <v>5.4</v>
      </c>
      <c r="I64" s="65">
        <v>200000</v>
      </c>
      <c r="J64" s="66">
        <v>45467</v>
      </c>
      <c r="K64" s="66">
        <v>45832</v>
      </c>
      <c r="L64" s="67">
        <v>45832</v>
      </c>
      <c r="M64" s="68">
        <v>45566</v>
      </c>
      <c r="N64" s="69">
        <v>45657</v>
      </c>
      <c r="O64" s="69">
        <v>45565</v>
      </c>
      <c r="P64" s="70">
        <v>365</v>
      </c>
      <c r="Q64" s="70">
        <v>99</v>
      </c>
      <c r="R64" s="70">
        <v>174</v>
      </c>
      <c r="S64" s="70">
        <v>92</v>
      </c>
      <c r="T64" s="77">
        <v>1022.22</v>
      </c>
      <c r="U64" s="61" t="s">
        <v>41</v>
      </c>
    </row>
    <row r="65" ht="25" customHeight="1" spans="1:21">
      <c r="A65" s="58">
        <v>60</v>
      </c>
      <c r="B65" s="58" t="s">
        <v>35</v>
      </c>
      <c r="C65" s="60" t="s">
        <v>152</v>
      </c>
      <c r="D65" s="60" t="s">
        <v>234</v>
      </c>
      <c r="E65" s="58" t="s">
        <v>38</v>
      </c>
      <c r="F65" s="60" t="s">
        <v>235</v>
      </c>
      <c r="G65" s="60" t="s">
        <v>236</v>
      </c>
      <c r="H65" s="60">
        <v>5.4</v>
      </c>
      <c r="I65" s="65">
        <v>300000</v>
      </c>
      <c r="J65" s="66">
        <v>45472</v>
      </c>
      <c r="K65" s="66">
        <v>45837</v>
      </c>
      <c r="L65" s="67">
        <v>45837</v>
      </c>
      <c r="M65" s="68">
        <v>45566</v>
      </c>
      <c r="N65" s="69">
        <v>45657</v>
      </c>
      <c r="O65" s="69">
        <v>45565</v>
      </c>
      <c r="P65" s="70">
        <v>365</v>
      </c>
      <c r="Q65" s="70">
        <v>94</v>
      </c>
      <c r="R65" s="70">
        <v>179</v>
      </c>
      <c r="S65" s="70">
        <v>92</v>
      </c>
      <c r="T65" s="77">
        <v>1533.33</v>
      </c>
      <c r="U65" s="61" t="s">
        <v>41</v>
      </c>
    </row>
    <row r="66" ht="25" customHeight="1" spans="1:21">
      <c r="A66" s="58">
        <v>61</v>
      </c>
      <c r="B66" s="58" t="s">
        <v>35</v>
      </c>
      <c r="C66" s="60" t="s">
        <v>68</v>
      </c>
      <c r="D66" s="60" t="s">
        <v>206</v>
      </c>
      <c r="E66" s="60" t="s">
        <v>43</v>
      </c>
      <c r="F66" s="60" t="s">
        <v>207</v>
      </c>
      <c r="G66" s="60" t="s">
        <v>237</v>
      </c>
      <c r="H66" s="60">
        <v>2.45</v>
      </c>
      <c r="I66" s="65">
        <v>3300000</v>
      </c>
      <c r="J66" s="66">
        <v>45499</v>
      </c>
      <c r="K66" s="66">
        <v>45842</v>
      </c>
      <c r="L66" s="67">
        <v>45842</v>
      </c>
      <c r="M66" s="68">
        <v>45566</v>
      </c>
      <c r="N66" s="69">
        <v>45657</v>
      </c>
      <c r="O66" s="69">
        <v>45565</v>
      </c>
      <c r="P66" s="70">
        <v>343</v>
      </c>
      <c r="Q66" s="70">
        <v>67</v>
      </c>
      <c r="R66" s="70">
        <v>184</v>
      </c>
      <c r="S66" s="70">
        <v>92</v>
      </c>
      <c r="T66" s="77">
        <v>16866.67</v>
      </c>
      <c r="U66" s="61" t="s">
        <v>41</v>
      </c>
    </row>
    <row r="67" ht="25" customHeight="1" spans="1:21">
      <c r="A67" s="58">
        <v>62</v>
      </c>
      <c r="B67" s="58" t="s">
        <v>35</v>
      </c>
      <c r="C67" s="60" t="s">
        <v>238</v>
      </c>
      <c r="D67" s="60" t="s">
        <v>239</v>
      </c>
      <c r="E67" s="60" t="s">
        <v>107</v>
      </c>
      <c r="F67" s="60" t="s">
        <v>240</v>
      </c>
      <c r="G67" s="60" t="s">
        <v>241</v>
      </c>
      <c r="H67" s="60">
        <v>5.4</v>
      </c>
      <c r="I67" s="65">
        <v>300000</v>
      </c>
      <c r="J67" s="66">
        <v>45477</v>
      </c>
      <c r="K67" s="66">
        <v>45842</v>
      </c>
      <c r="L67" s="67">
        <v>45842</v>
      </c>
      <c r="M67" s="68">
        <v>45566</v>
      </c>
      <c r="N67" s="69">
        <v>45657</v>
      </c>
      <c r="O67" s="69">
        <v>45565</v>
      </c>
      <c r="P67" s="70">
        <v>365</v>
      </c>
      <c r="Q67" s="70">
        <v>89</v>
      </c>
      <c r="R67" s="70">
        <v>184</v>
      </c>
      <c r="S67" s="70">
        <v>92</v>
      </c>
      <c r="T67" s="77">
        <v>1533.33</v>
      </c>
      <c r="U67" s="61" t="s">
        <v>41</v>
      </c>
    </row>
    <row r="68" ht="25" customHeight="1" spans="1:21">
      <c r="A68" s="58">
        <v>63</v>
      </c>
      <c r="B68" s="58" t="s">
        <v>35</v>
      </c>
      <c r="C68" s="60" t="s">
        <v>242</v>
      </c>
      <c r="D68" s="60" t="s">
        <v>243</v>
      </c>
      <c r="E68" s="60" t="s">
        <v>107</v>
      </c>
      <c r="F68" s="60" t="s">
        <v>244</v>
      </c>
      <c r="G68" s="60" t="s">
        <v>245</v>
      </c>
      <c r="H68" s="60">
        <v>4.15</v>
      </c>
      <c r="I68" s="65">
        <v>500000</v>
      </c>
      <c r="J68" s="66">
        <v>45491</v>
      </c>
      <c r="K68" s="66">
        <v>45847</v>
      </c>
      <c r="L68" s="67">
        <v>45847</v>
      </c>
      <c r="M68" s="68">
        <v>45566</v>
      </c>
      <c r="N68" s="69">
        <v>45657</v>
      </c>
      <c r="O68" s="69">
        <v>45565</v>
      </c>
      <c r="P68" s="70">
        <v>356</v>
      </c>
      <c r="Q68" s="70">
        <v>75</v>
      </c>
      <c r="R68" s="70">
        <v>189</v>
      </c>
      <c r="S68" s="70">
        <v>92</v>
      </c>
      <c r="T68" s="77">
        <v>2555.56</v>
      </c>
      <c r="U68" s="61" t="s">
        <v>41</v>
      </c>
    </row>
    <row r="69" ht="25" customHeight="1" spans="1:21">
      <c r="A69" s="58">
        <v>64</v>
      </c>
      <c r="B69" s="58" t="s">
        <v>35</v>
      </c>
      <c r="C69" s="60" t="s">
        <v>189</v>
      </c>
      <c r="D69" s="60" t="s">
        <v>246</v>
      </c>
      <c r="E69" s="60" t="s">
        <v>43</v>
      </c>
      <c r="F69" s="60" t="s">
        <v>247</v>
      </c>
      <c r="G69" s="60" t="s">
        <v>248</v>
      </c>
      <c r="H69" s="60">
        <v>4.55</v>
      </c>
      <c r="I69" s="65">
        <v>2000000</v>
      </c>
      <c r="J69" s="66">
        <v>45485</v>
      </c>
      <c r="K69" s="66">
        <v>45849</v>
      </c>
      <c r="L69" s="67">
        <v>45849</v>
      </c>
      <c r="M69" s="68">
        <v>45566</v>
      </c>
      <c r="N69" s="69">
        <v>45657</v>
      </c>
      <c r="O69" s="69">
        <v>45565</v>
      </c>
      <c r="P69" s="70">
        <v>364</v>
      </c>
      <c r="Q69" s="70">
        <v>81</v>
      </c>
      <c r="R69" s="70">
        <v>191</v>
      </c>
      <c r="S69" s="70">
        <v>92</v>
      </c>
      <c r="T69" s="77">
        <v>10222.22</v>
      </c>
      <c r="U69" s="61" t="s">
        <v>41</v>
      </c>
    </row>
    <row r="70" ht="25" customHeight="1" spans="1:21">
      <c r="A70" s="58">
        <v>65</v>
      </c>
      <c r="B70" s="58" t="s">
        <v>35</v>
      </c>
      <c r="C70" s="60" t="s">
        <v>242</v>
      </c>
      <c r="D70" s="60" t="s">
        <v>249</v>
      </c>
      <c r="E70" s="60" t="s">
        <v>43</v>
      </c>
      <c r="F70" s="60" t="s">
        <v>250</v>
      </c>
      <c r="G70" s="60" t="s">
        <v>251</v>
      </c>
      <c r="H70" s="60">
        <v>3.4</v>
      </c>
      <c r="I70" s="65">
        <v>500000</v>
      </c>
      <c r="J70" s="66">
        <v>45490</v>
      </c>
      <c r="K70" s="66">
        <v>45854</v>
      </c>
      <c r="L70" s="67">
        <v>45854</v>
      </c>
      <c r="M70" s="68">
        <v>45566</v>
      </c>
      <c r="N70" s="69">
        <v>45657</v>
      </c>
      <c r="O70" s="69">
        <v>45565</v>
      </c>
      <c r="P70" s="70">
        <v>364</v>
      </c>
      <c r="Q70" s="70">
        <v>76</v>
      </c>
      <c r="R70" s="70">
        <v>196</v>
      </c>
      <c r="S70" s="70">
        <v>92</v>
      </c>
      <c r="T70" s="77">
        <v>2555.56</v>
      </c>
      <c r="U70" s="61" t="s">
        <v>41</v>
      </c>
    </row>
    <row r="71" ht="25" customHeight="1" spans="1:21">
      <c r="A71" s="58">
        <v>66</v>
      </c>
      <c r="B71" s="58" t="s">
        <v>35</v>
      </c>
      <c r="C71" s="60" t="s">
        <v>64</v>
      </c>
      <c r="D71" s="60" t="s">
        <v>252</v>
      </c>
      <c r="E71" s="60" t="s">
        <v>38</v>
      </c>
      <c r="F71" s="60" t="s">
        <v>253</v>
      </c>
      <c r="G71" s="60" t="s">
        <v>254</v>
      </c>
      <c r="H71" s="60">
        <v>5.4</v>
      </c>
      <c r="I71" s="65">
        <v>300000</v>
      </c>
      <c r="J71" s="66">
        <v>45498</v>
      </c>
      <c r="K71" s="66">
        <v>45863</v>
      </c>
      <c r="L71" s="67">
        <v>45863</v>
      </c>
      <c r="M71" s="68">
        <v>45566</v>
      </c>
      <c r="N71" s="69">
        <v>45657</v>
      </c>
      <c r="O71" s="69">
        <v>45565</v>
      </c>
      <c r="P71" s="70">
        <v>365</v>
      </c>
      <c r="Q71" s="70">
        <v>68</v>
      </c>
      <c r="R71" s="70">
        <v>205</v>
      </c>
      <c r="S71" s="70">
        <v>92</v>
      </c>
      <c r="T71" s="77">
        <v>1533.33</v>
      </c>
      <c r="U71" s="61" t="s">
        <v>41</v>
      </c>
    </row>
    <row r="72" ht="25" customHeight="1" spans="1:21">
      <c r="A72" s="58">
        <v>67</v>
      </c>
      <c r="B72" s="58" t="s">
        <v>35</v>
      </c>
      <c r="C72" s="60" t="s">
        <v>36</v>
      </c>
      <c r="D72" s="60" t="s">
        <v>255</v>
      </c>
      <c r="E72" s="60" t="s">
        <v>38</v>
      </c>
      <c r="F72" s="60" t="s">
        <v>256</v>
      </c>
      <c r="G72" s="60" t="s">
        <v>257</v>
      </c>
      <c r="H72" s="60">
        <v>4.8</v>
      </c>
      <c r="I72" s="65">
        <v>300000</v>
      </c>
      <c r="J72" s="66">
        <v>45499</v>
      </c>
      <c r="K72" s="66">
        <v>45864</v>
      </c>
      <c r="L72" s="67">
        <v>45864</v>
      </c>
      <c r="M72" s="68">
        <v>45566</v>
      </c>
      <c r="N72" s="69">
        <v>45657</v>
      </c>
      <c r="O72" s="69">
        <v>45565</v>
      </c>
      <c r="P72" s="70">
        <v>365</v>
      </c>
      <c r="Q72" s="70">
        <v>67</v>
      </c>
      <c r="R72" s="70">
        <v>206</v>
      </c>
      <c r="S72" s="70">
        <v>92</v>
      </c>
      <c r="T72" s="77">
        <v>1533.33</v>
      </c>
      <c r="U72" s="61" t="s">
        <v>41</v>
      </c>
    </row>
    <row r="73" ht="25" customHeight="1" spans="1:21">
      <c r="A73" s="58">
        <v>68</v>
      </c>
      <c r="B73" s="58" t="s">
        <v>35</v>
      </c>
      <c r="C73" s="60" t="s">
        <v>139</v>
      </c>
      <c r="D73" s="60" t="s">
        <v>258</v>
      </c>
      <c r="E73" s="60" t="s">
        <v>38</v>
      </c>
      <c r="F73" s="60" t="s">
        <v>259</v>
      </c>
      <c r="G73" s="60" t="s">
        <v>260</v>
      </c>
      <c r="H73" s="60">
        <v>5.4</v>
      </c>
      <c r="I73" s="65">
        <v>300000</v>
      </c>
      <c r="J73" s="66">
        <v>45499</v>
      </c>
      <c r="K73" s="66">
        <v>45862</v>
      </c>
      <c r="L73" s="67">
        <v>45862</v>
      </c>
      <c r="M73" s="68">
        <v>45566</v>
      </c>
      <c r="N73" s="69">
        <v>45657</v>
      </c>
      <c r="O73" s="69">
        <v>45565</v>
      </c>
      <c r="P73" s="70">
        <v>363</v>
      </c>
      <c r="Q73" s="70">
        <v>67</v>
      </c>
      <c r="R73" s="70">
        <v>204</v>
      </c>
      <c r="S73" s="70">
        <v>92</v>
      </c>
      <c r="T73" s="77">
        <v>1533.33</v>
      </c>
      <c r="U73" s="61" t="s">
        <v>41</v>
      </c>
    </row>
    <row r="74" ht="25" customHeight="1" spans="1:21">
      <c r="A74" s="58">
        <v>69</v>
      </c>
      <c r="B74" s="58" t="s">
        <v>35</v>
      </c>
      <c r="C74" s="60" t="s">
        <v>189</v>
      </c>
      <c r="D74" s="60" t="s">
        <v>261</v>
      </c>
      <c r="E74" s="60" t="s">
        <v>38</v>
      </c>
      <c r="F74" s="60" t="s">
        <v>262</v>
      </c>
      <c r="G74" s="60" t="s">
        <v>263</v>
      </c>
      <c r="H74" s="60">
        <v>3.6</v>
      </c>
      <c r="I74" s="65">
        <v>300000</v>
      </c>
      <c r="J74" s="66">
        <v>45499</v>
      </c>
      <c r="K74" s="66">
        <v>45864</v>
      </c>
      <c r="L74" s="67">
        <v>45864</v>
      </c>
      <c r="M74" s="68">
        <v>45566</v>
      </c>
      <c r="N74" s="69">
        <v>45657</v>
      </c>
      <c r="O74" s="69">
        <v>45565</v>
      </c>
      <c r="P74" s="70">
        <v>365</v>
      </c>
      <c r="Q74" s="70">
        <v>67</v>
      </c>
      <c r="R74" s="70">
        <v>206</v>
      </c>
      <c r="S74" s="70">
        <v>92</v>
      </c>
      <c r="T74" s="77">
        <v>1533.33</v>
      </c>
      <c r="U74" s="61" t="s">
        <v>41</v>
      </c>
    </row>
    <row r="75" ht="25" customHeight="1" spans="1:21">
      <c r="A75" s="58">
        <v>70</v>
      </c>
      <c r="B75" s="58" t="s">
        <v>35</v>
      </c>
      <c r="C75" s="60" t="s">
        <v>60</v>
      </c>
      <c r="D75" s="60" t="s">
        <v>264</v>
      </c>
      <c r="E75" s="60" t="s">
        <v>107</v>
      </c>
      <c r="F75" s="60" t="s">
        <v>265</v>
      </c>
      <c r="G75" s="60" t="s">
        <v>266</v>
      </c>
      <c r="H75" s="60">
        <v>5.4</v>
      </c>
      <c r="I75" s="65">
        <v>300000</v>
      </c>
      <c r="J75" s="66">
        <v>45504</v>
      </c>
      <c r="K75" s="66">
        <v>45868</v>
      </c>
      <c r="L75" s="67">
        <v>45868</v>
      </c>
      <c r="M75" s="68">
        <v>45566</v>
      </c>
      <c r="N75" s="69">
        <v>45657</v>
      </c>
      <c r="O75" s="69">
        <v>45565</v>
      </c>
      <c r="P75" s="70">
        <v>364</v>
      </c>
      <c r="Q75" s="70">
        <v>62</v>
      </c>
      <c r="R75" s="70">
        <v>210</v>
      </c>
      <c r="S75" s="70">
        <v>92</v>
      </c>
      <c r="T75" s="77">
        <v>1533.33</v>
      </c>
      <c r="U75" s="61" t="s">
        <v>41</v>
      </c>
    </row>
    <row r="76" ht="25" customHeight="1" spans="1:21">
      <c r="A76" s="58">
        <v>71</v>
      </c>
      <c r="B76" s="58" t="s">
        <v>35</v>
      </c>
      <c r="C76" s="60" t="s">
        <v>36</v>
      </c>
      <c r="D76" s="60" t="s">
        <v>267</v>
      </c>
      <c r="E76" s="60" t="s">
        <v>107</v>
      </c>
      <c r="F76" s="60" t="s">
        <v>268</v>
      </c>
      <c r="G76" s="60" t="s">
        <v>269</v>
      </c>
      <c r="H76" s="60">
        <v>4.8</v>
      </c>
      <c r="I76" s="65">
        <v>974000</v>
      </c>
      <c r="J76" s="66">
        <v>45504</v>
      </c>
      <c r="K76" s="66">
        <v>45869</v>
      </c>
      <c r="L76" s="67">
        <v>45869</v>
      </c>
      <c r="M76" s="68">
        <v>45566</v>
      </c>
      <c r="N76" s="69">
        <v>45657</v>
      </c>
      <c r="O76" s="69">
        <v>45565</v>
      </c>
      <c r="P76" s="70">
        <v>365</v>
      </c>
      <c r="Q76" s="70">
        <v>62</v>
      </c>
      <c r="R76" s="70">
        <v>211</v>
      </c>
      <c r="S76" s="70">
        <v>92</v>
      </c>
      <c r="T76" s="77">
        <v>4978.22</v>
      </c>
      <c r="U76" s="61" t="s">
        <v>41</v>
      </c>
    </row>
    <row r="77" ht="25" customHeight="1" spans="1:21">
      <c r="A77" s="58">
        <v>72</v>
      </c>
      <c r="B77" s="58" t="s">
        <v>35</v>
      </c>
      <c r="C77" s="60" t="s">
        <v>139</v>
      </c>
      <c r="D77" s="60" t="s">
        <v>270</v>
      </c>
      <c r="E77" s="60" t="s">
        <v>38</v>
      </c>
      <c r="F77" s="60" t="s">
        <v>271</v>
      </c>
      <c r="G77" s="60" t="s">
        <v>272</v>
      </c>
      <c r="H77" s="60">
        <v>3.6</v>
      </c>
      <c r="I77" s="65">
        <v>200000</v>
      </c>
      <c r="J77" s="66">
        <v>45506</v>
      </c>
      <c r="K77" s="66">
        <v>45870</v>
      </c>
      <c r="L77" s="67">
        <v>45870</v>
      </c>
      <c r="M77" s="68">
        <v>45566</v>
      </c>
      <c r="N77" s="69">
        <v>45657</v>
      </c>
      <c r="O77" s="69">
        <v>45565</v>
      </c>
      <c r="P77" s="70">
        <v>364</v>
      </c>
      <c r="Q77" s="70">
        <v>60</v>
      </c>
      <c r="R77" s="70">
        <v>212</v>
      </c>
      <c r="S77" s="70">
        <v>92</v>
      </c>
      <c r="T77" s="77">
        <v>1022.22</v>
      </c>
      <c r="U77" s="61" t="s">
        <v>41</v>
      </c>
    </row>
    <row r="78" ht="25" customHeight="1" spans="1:21">
      <c r="A78" s="58">
        <v>73</v>
      </c>
      <c r="B78" s="58" t="s">
        <v>35</v>
      </c>
      <c r="C78" s="60" t="s">
        <v>189</v>
      </c>
      <c r="D78" s="60" t="s">
        <v>273</v>
      </c>
      <c r="E78" s="60" t="s">
        <v>43</v>
      </c>
      <c r="F78" s="60" t="s">
        <v>274</v>
      </c>
      <c r="G78" s="60" t="s">
        <v>275</v>
      </c>
      <c r="H78" s="60">
        <v>5.7</v>
      </c>
      <c r="I78" s="65">
        <v>300000</v>
      </c>
      <c r="J78" s="66">
        <v>45506</v>
      </c>
      <c r="K78" s="66">
        <v>45871</v>
      </c>
      <c r="L78" s="67">
        <v>45871</v>
      </c>
      <c r="M78" s="68">
        <v>45566</v>
      </c>
      <c r="N78" s="69">
        <v>45657</v>
      </c>
      <c r="O78" s="69">
        <v>45565</v>
      </c>
      <c r="P78" s="70">
        <v>365</v>
      </c>
      <c r="Q78" s="70">
        <v>60</v>
      </c>
      <c r="R78" s="70">
        <v>213</v>
      </c>
      <c r="S78" s="70">
        <v>92</v>
      </c>
      <c r="T78" s="77">
        <v>1533.33</v>
      </c>
      <c r="U78" s="61" t="s">
        <v>41</v>
      </c>
    </row>
    <row r="79" ht="25" customHeight="1" spans="1:21">
      <c r="A79" s="58">
        <v>74</v>
      </c>
      <c r="B79" s="58" t="s">
        <v>35</v>
      </c>
      <c r="C79" s="60" t="s">
        <v>64</v>
      </c>
      <c r="D79" s="60" t="s">
        <v>276</v>
      </c>
      <c r="E79" s="60" t="s">
        <v>43</v>
      </c>
      <c r="F79" s="60" t="s">
        <v>277</v>
      </c>
      <c r="G79" s="60" t="s">
        <v>278</v>
      </c>
      <c r="H79" s="60">
        <v>5.7</v>
      </c>
      <c r="I79" s="65">
        <v>500000</v>
      </c>
      <c r="J79" s="66">
        <v>45509</v>
      </c>
      <c r="K79" s="66">
        <v>45874</v>
      </c>
      <c r="L79" s="67">
        <v>45874</v>
      </c>
      <c r="M79" s="68">
        <v>45566</v>
      </c>
      <c r="N79" s="69">
        <v>45657</v>
      </c>
      <c r="O79" s="69">
        <v>45565</v>
      </c>
      <c r="P79" s="70">
        <v>365</v>
      </c>
      <c r="Q79" s="70">
        <v>57</v>
      </c>
      <c r="R79" s="70">
        <v>216</v>
      </c>
      <c r="S79" s="70">
        <v>92</v>
      </c>
      <c r="T79" s="77">
        <v>2555.56</v>
      </c>
      <c r="U79" s="61" t="s">
        <v>41</v>
      </c>
    </row>
    <row r="80" ht="25" customHeight="1" spans="1:21">
      <c r="A80" s="58">
        <v>75</v>
      </c>
      <c r="B80" s="58" t="s">
        <v>35</v>
      </c>
      <c r="C80" s="60" t="s">
        <v>36</v>
      </c>
      <c r="D80" s="60" t="s">
        <v>42</v>
      </c>
      <c r="E80" s="60" t="s">
        <v>43</v>
      </c>
      <c r="F80" s="60" t="s">
        <v>44</v>
      </c>
      <c r="G80" s="60" t="s">
        <v>279</v>
      </c>
      <c r="H80" s="60">
        <v>5.4</v>
      </c>
      <c r="I80" s="65">
        <v>200000</v>
      </c>
      <c r="J80" s="66">
        <v>45519</v>
      </c>
      <c r="K80" s="66">
        <v>45884</v>
      </c>
      <c r="L80" s="67">
        <v>45884</v>
      </c>
      <c r="M80" s="68">
        <v>45566</v>
      </c>
      <c r="N80" s="69">
        <v>45657</v>
      </c>
      <c r="O80" s="69">
        <v>45565</v>
      </c>
      <c r="P80" s="70">
        <v>365</v>
      </c>
      <c r="Q80" s="70">
        <v>47</v>
      </c>
      <c r="R80" s="70">
        <v>226</v>
      </c>
      <c r="S80" s="70">
        <v>92</v>
      </c>
      <c r="T80" s="77">
        <v>1022.22</v>
      </c>
      <c r="U80" s="61" t="s">
        <v>41</v>
      </c>
    </row>
    <row r="81" ht="25" customHeight="1" spans="1:21">
      <c r="A81" s="58">
        <v>76</v>
      </c>
      <c r="B81" s="58" t="s">
        <v>35</v>
      </c>
      <c r="C81" s="60" t="s">
        <v>64</v>
      </c>
      <c r="D81" s="60" t="s">
        <v>280</v>
      </c>
      <c r="E81" s="60" t="s">
        <v>43</v>
      </c>
      <c r="F81" s="60" t="s">
        <v>281</v>
      </c>
      <c r="G81" s="60" t="s">
        <v>282</v>
      </c>
      <c r="H81" s="60">
        <v>5.7</v>
      </c>
      <c r="I81" s="65">
        <v>1500000</v>
      </c>
      <c r="J81" s="66">
        <v>45523</v>
      </c>
      <c r="K81" s="66">
        <v>45888</v>
      </c>
      <c r="L81" s="67">
        <v>45888</v>
      </c>
      <c r="M81" s="68">
        <v>45566</v>
      </c>
      <c r="N81" s="69">
        <v>45657</v>
      </c>
      <c r="O81" s="69">
        <v>45565</v>
      </c>
      <c r="P81" s="70">
        <v>365</v>
      </c>
      <c r="Q81" s="70">
        <v>43</v>
      </c>
      <c r="R81" s="70">
        <v>230</v>
      </c>
      <c r="S81" s="70">
        <v>92</v>
      </c>
      <c r="T81" s="77">
        <v>7666.67</v>
      </c>
      <c r="U81" s="61" t="s">
        <v>41</v>
      </c>
    </row>
    <row r="82" ht="25" customHeight="1" spans="1:21">
      <c r="A82" s="58">
        <v>77</v>
      </c>
      <c r="B82" s="58" t="s">
        <v>35</v>
      </c>
      <c r="C82" s="60" t="s">
        <v>238</v>
      </c>
      <c r="D82" s="60" t="s">
        <v>283</v>
      </c>
      <c r="E82" s="60" t="s">
        <v>43</v>
      </c>
      <c r="F82" s="60" t="s">
        <v>284</v>
      </c>
      <c r="G82" s="60" t="s">
        <v>285</v>
      </c>
      <c r="H82" s="60">
        <v>5.7</v>
      </c>
      <c r="I82" s="65">
        <v>300000</v>
      </c>
      <c r="J82" s="66">
        <v>45530</v>
      </c>
      <c r="K82" s="66">
        <v>45895</v>
      </c>
      <c r="L82" s="67">
        <v>45895</v>
      </c>
      <c r="M82" s="68">
        <v>45566</v>
      </c>
      <c r="N82" s="69">
        <v>45657</v>
      </c>
      <c r="O82" s="69">
        <v>45565</v>
      </c>
      <c r="P82" s="70">
        <v>365</v>
      </c>
      <c r="Q82" s="70">
        <v>36</v>
      </c>
      <c r="R82" s="70">
        <v>237</v>
      </c>
      <c r="S82" s="70">
        <v>92</v>
      </c>
      <c r="T82" s="77">
        <v>1533.33</v>
      </c>
      <c r="U82" s="61" t="s">
        <v>41</v>
      </c>
    </row>
    <row r="83" ht="25" customHeight="1" spans="1:21">
      <c r="A83" s="58">
        <v>78</v>
      </c>
      <c r="B83" s="58" t="s">
        <v>35</v>
      </c>
      <c r="C83" s="60" t="s">
        <v>162</v>
      </c>
      <c r="D83" s="60" t="s">
        <v>286</v>
      </c>
      <c r="E83" s="60" t="s">
        <v>38</v>
      </c>
      <c r="F83" s="60" t="s">
        <v>287</v>
      </c>
      <c r="G83" s="60" t="s">
        <v>288</v>
      </c>
      <c r="H83" s="60">
        <v>4.8</v>
      </c>
      <c r="I83" s="65">
        <v>200000</v>
      </c>
      <c r="J83" s="66">
        <v>45530</v>
      </c>
      <c r="K83" s="66">
        <v>45895</v>
      </c>
      <c r="L83" s="67">
        <v>45895</v>
      </c>
      <c r="M83" s="68">
        <v>45566</v>
      </c>
      <c r="N83" s="69">
        <v>45657</v>
      </c>
      <c r="O83" s="69">
        <v>45565</v>
      </c>
      <c r="P83" s="70">
        <v>365</v>
      </c>
      <c r="Q83" s="70">
        <v>36</v>
      </c>
      <c r="R83" s="70">
        <v>237</v>
      </c>
      <c r="S83" s="70">
        <v>92</v>
      </c>
      <c r="T83" s="77">
        <v>1022.22</v>
      </c>
      <c r="U83" s="61" t="s">
        <v>41</v>
      </c>
    </row>
    <row r="84" ht="25" customHeight="1" spans="1:21">
      <c r="A84" s="58">
        <v>79</v>
      </c>
      <c r="B84" s="58" t="s">
        <v>35</v>
      </c>
      <c r="C84" s="60" t="s">
        <v>68</v>
      </c>
      <c r="D84" s="60" t="s">
        <v>289</v>
      </c>
      <c r="E84" s="60" t="s">
        <v>38</v>
      </c>
      <c r="F84" s="60" t="s">
        <v>290</v>
      </c>
      <c r="G84" s="60" t="s">
        <v>291</v>
      </c>
      <c r="H84" s="60">
        <v>3.6</v>
      </c>
      <c r="I84" s="65">
        <v>300000</v>
      </c>
      <c r="J84" s="66">
        <v>45537</v>
      </c>
      <c r="K84" s="66">
        <v>45902</v>
      </c>
      <c r="L84" s="67">
        <v>45902</v>
      </c>
      <c r="M84" s="68">
        <v>45566</v>
      </c>
      <c r="N84" s="69">
        <v>45657</v>
      </c>
      <c r="O84" s="69">
        <v>45565</v>
      </c>
      <c r="P84" s="70">
        <v>365</v>
      </c>
      <c r="Q84" s="70">
        <v>29</v>
      </c>
      <c r="R84" s="70">
        <v>244</v>
      </c>
      <c r="S84" s="70">
        <v>92</v>
      </c>
      <c r="T84" s="77">
        <v>1533.33</v>
      </c>
      <c r="U84" s="61" t="s">
        <v>41</v>
      </c>
    </row>
    <row r="85" ht="25" customHeight="1" spans="1:21">
      <c r="A85" s="58">
        <v>80</v>
      </c>
      <c r="B85" s="58" t="s">
        <v>35</v>
      </c>
      <c r="C85" s="60" t="s">
        <v>64</v>
      </c>
      <c r="D85" s="60" t="s">
        <v>292</v>
      </c>
      <c r="E85" s="60" t="s">
        <v>38</v>
      </c>
      <c r="F85" s="60" t="s">
        <v>293</v>
      </c>
      <c r="G85" s="60" t="s">
        <v>294</v>
      </c>
      <c r="H85" s="60">
        <v>5.4</v>
      </c>
      <c r="I85" s="65">
        <v>200000</v>
      </c>
      <c r="J85" s="66">
        <v>45538</v>
      </c>
      <c r="K85" s="66">
        <v>45903</v>
      </c>
      <c r="L85" s="67">
        <v>45903</v>
      </c>
      <c r="M85" s="68">
        <v>45566</v>
      </c>
      <c r="N85" s="69">
        <v>45657</v>
      </c>
      <c r="O85" s="69">
        <v>45565</v>
      </c>
      <c r="P85" s="70">
        <v>365</v>
      </c>
      <c r="Q85" s="70">
        <v>28</v>
      </c>
      <c r="R85" s="70">
        <v>245</v>
      </c>
      <c r="S85" s="70">
        <v>92</v>
      </c>
      <c r="T85" s="77">
        <v>1022.22</v>
      </c>
      <c r="U85" s="61" t="s">
        <v>41</v>
      </c>
    </row>
    <row r="86" ht="25" customHeight="1" spans="1:21">
      <c r="A86" s="58">
        <v>81</v>
      </c>
      <c r="B86" s="58" t="s">
        <v>35</v>
      </c>
      <c r="C86" s="60" t="s">
        <v>68</v>
      </c>
      <c r="D86" s="60" t="s">
        <v>225</v>
      </c>
      <c r="E86" s="60" t="s">
        <v>43</v>
      </c>
      <c r="F86" s="60" t="s">
        <v>226</v>
      </c>
      <c r="G86" s="60" t="s">
        <v>295</v>
      </c>
      <c r="H86" s="60">
        <v>4.8</v>
      </c>
      <c r="I86" s="65">
        <v>1000000</v>
      </c>
      <c r="J86" s="66">
        <v>45538</v>
      </c>
      <c r="K86" s="66">
        <v>45900</v>
      </c>
      <c r="L86" s="67">
        <v>45900</v>
      </c>
      <c r="M86" s="68">
        <v>45566</v>
      </c>
      <c r="N86" s="69">
        <v>45657</v>
      </c>
      <c r="O86" s="69">
        <v>45565</v>
      </c>
      <c r="P86" s="70">
        <v>362</v>
      </c>
      <c r="Q86" s="70">
        <v>28</v>
      </c>
      <c r="R86" s="70">
        <v>242</v>
      </c>
      <c r="S86" s="70">
        <v>92</v>
      </c>
      <c r="T86" s="77">
        <v>5111.11</v>
      </c>
      <c r="U86" s="61" t="s">
        <v>41</v>
      </c>
    </row>
    <row r="87" ht="25" customHeight="1" spans="1:21">
      <c r="A87" s="58">
        <v>82</v>
      </c>
      <c r="B87" s="58" t="s">
        <v>35</v>
      </c>
      <c r="C87" s="60" t="s">
        <v>79</v>
      </c>
      <c r="D87" s="60" t="s">
        <v>222</v>
      </c>
      <c r="E87" s="60" t="s">
        <v>38</v>
      </c>
      <c r="F87" s="60" t="s">
        <v>223</v>
      </c>
      <c r="G87" s="60" t="s">
        <v>296</v>
      </c>
      <c r="H87" s="60">
        <v>3.6</v>
      </c>
      <c r="I87" s="65">
        <v>500000</v>
      </c>
      <c r="J87" s="66">
        <v>45545</v>
      </c>
      <c r="K87" s="66">
        <v>45909</v>
      </c>
      <c r="L87" s="67">
        <v>45909</v>
      </c>
      <c r="M87" s="68">
        <v>45566</v>
      </c>
      <c r="N87" s="69">
        <v>45657</v>
      </c>
      <c r="O87" s="69">
        <v>45565</v>
      </c>
      <c r="P87" s="70">
        <v>364</v>
      </c>
      <c r="Q87" s="70">
        <v>21</v>
      </c>
      <c r="R87" s="70">
        <v>251</v>
      </c>
      <c r="S87" s="70">
        <v>92</v>
      </c>
      <c r="T87" s="77">
        <v>2555.56</v>
      </c>
      <c r="U87" s="61" t="s">
        <v>41</v>
      </c>
    </row>
    <row r="88" ht="25" customHeight="1" spans="1:21">
      <c r="A88" s="58">
        <v>83</v>
      </c>
      <c r="B88" s="58" t="s">
        <v>35</v>
      </c>
      <c r="C88" s="60" t="s">
        <v>72</v>
      </c>
      <c r="D88" s="60" t="s">
        <v>297</v>
      </c>
      <c r="E88" s="60" t="s">
        <v>43</v>
      </c>
      <c r="F88" s="60" t="s">
        <v>298</v>
      </c>
      <c r="G88" s="60" t="s">
        <v>299</v>
      </c>
      <c r="H88" s="60">
        <v>5.7</v>
      </c>
      <c r="I88" s="65">
        <v>200000</v>
      </c>
      <c r="J88" s="66">
        <v>45544</v>
      </c>
      <c r="K88" s="66">
        <v>45909</v>
      </c>
      <c r="L88" s="67">
        <v>45909</v>
      </c>
      <c r="M88" s="68">
        <v>45566</v>
      </c>
      <c r="N88" s="69">
        <v>45657</v>
      </c>
      <c r="O88" s="69">
        <v>45565</v>
      </c>
      <c r="P88" s="70">
        <v>365</v>
      </c>
      <c r="Q88" s="70">
        <v>22</v>
      </c>
      <c r="R88" s="70">
        <v>251</v>
      </c>
      <c r="S88" s="70">
        <v>92</v>
      </c>
      <c r="T88" s="77">
        <v>1022.22</v>
      </c>
      <c r="U88" s="61" t="s">
        <v>41</v>
      </c>
    </row>
    <row r="89" ht="25" customHeight="1" spans="1:21">
      <c r="A89" s="58">
        <v>84</v>
      </c>
      <c r="B89" s="58" t="s">
        <v>35</v>
      </c>
      <c r="C89" s="60" t="s">
        <v>162</v>
      </c>
      <c r="D89" s="60" t="s">
        <v>300</v>
      </c>
      <c r="E89" s="60" t="s">
        <v>38</v>
      </c>
      <c r="F89" s="60" t="s">
        <v>301</v>
      </c>
      <c r="G89" s="60" t="s">
        <v>302</v>
      </c>
      <c r="H89" s="60">
        <v>5.7</v>
      </c>
      <c r="I89" s="65">
        <v>500000</v>
      </c>
      <c r="J89" s="66">
        <v>45555</v>
      </c>
      <c r="K89" s="66">
        <v>45920</v>
      </c>
      <c r="L89" s="67">
        <v>45920</v>
      </c>
      <c r="M89" s="68">
        <v>45566</v>
      </c>
      <c r="N89" s="69">
        <v>45657</v>
      </c>
      <c r="O89" s="69">
        <v>45565</v>
      </c>
      <c r="P89" s="70">
        <v>365</v>
      </c>
      <c r="Q89" s="70">
        <v>11</v>
      </c>
      <c r="R89" s="70">
        <v>262</v>
      </c>
      <c r="S89" s="70">
        <v>92</v>
      </c>
      <c r="T89" s="77">
        <v>2555.56</v>
      </c>
      <c r="U89" s="61" t="s">
        <v>41</v>
      </c>
    </row>
    <row r="90" ht="25" customHeight="1" spans="1:21">
      <c r="A90" s="58">
        <v>85</v>
      </c>
      <c r="B90" s="58" t="s">
        <v>35</v>
      </c>
      <c r="C90" s="79" t="s">
        <v>72</v>
      </c>
      <c r="D90" s="80" t="s">
        <v>303</v>
      </c>
      <c r="E90" s="80" t="s">
        <v>107</v>
      </c>
      <c r="F90" s="80" t="s">
        <v>304</v>
      </c>
      <c r="G90" s="80" t="s">
        <v>305</v>
      </c>
      <c r="H90" s="60">
        <v>3.6</v>
      </c>
      <c r="I90" s="65">
        <v>200000</v>
      </c>
      <c r="J90" s="66">
        <v>45586</v>
      </c>
      <c r="K90" s="66">
        <v>45951</v>
      </c>
      <c r="L90" s="67">
        <v>45951</v>
      </c>
      <c r="M90" s="68">
        <v>45586</v>
      </c>
      <c r="N90" s="69">
        <v>45657</v>
      </c>
      <c r="O90" s="69">
        <v>45565</v>
      </c>
      <c r="P90" s="70">
        <v>365</v>
      </c>
      <c r="Q90" s="70">
        <v>0</v>
      </c>
      <c r="R90" s="70">
        <v>293</v>
      </c>
      <c r="S90" s="70">
        <v>72</v>
      </c>
      <c r="T90" s="77">
        <v>800</v>
      </c>
      <c r="U90" s="61" t="s">
        <v>41</v>
      </c>
    </row>
    <row r="91" ht="25" customHeight="1" spans="1:21">
      <c r="A91" s="58">
        <v>86</v>
      </c>
      <c r="B91" s="58" t="s">
        <v>35</v>
      </c>
      <c r="C91" s="79" t="s">
        <v>36</v>
      </c>
      <c r="D91" s="80" t="s">
        <v>46</v>
      </c>
      <c r="E91" s="80" t="s">
        <v>38</v>
      </c>
      <c r="F91" s="80" t="s">
        <v>47</v>
      </c>
      <c r="G91" s="80" t="s">
        <v>306</v>
      </c>
      <c r="H91" s="60">
        <v>5.4</v>
      </c>
      <c r="I91" s="65">
        <v>300000</v>
      </c>
      <c r="J91" s="66">
        <v>45597</v>
      </c>
      <c r="K91" s="66">
        <v>45962</v>
      </c>
      <c r="L91" s="67">
        <v>45962</v>
      </c>
      <c r="M91" s="68">
        <v>45597</v>
      </c>
      <c r="N91" s="69">
        <v>45657</v>
      </c>
      <c r="O91" s="69">
        <v>45565</v>
      </c>
      <c r="P91" s="70">
        <v>365</v>
      </c>
      <c r="Q91" s="70">
        <v>0</v>
      </c>
      <c r="R91" s="70">
        <v>304</v>
      </c>
      <c r="S91" s="70">
        <v>61</v>
      </c>
      <c r="T91" s="77">
        <v>1016.67</v>
      </c>
      <c r="U91" s="61" t="s">
        <v>41</v>
      </c>
    </row>
    <row r="92" ht="25" customHeight="1" spans="1:21">
      <c r="A92" s="58">
        <v>87</v>
      </c>
      <c r="B92" s="58" t="s">
        <v>35</v>
      </c>
      <c r="C92" s="79" t="s">
        <v>49</v>
      </c>
      <c r="D92" s="80" t="s">
        <v>50</v>
      </c>
      <c r="E92" s="80" t="s">
        <v>38</v>
      </c>
      <c r="F92" s="80" t="s">
        <v>51</v>
      </c>
      <c r="G92" s="80" t="s">
        <v>307</v>
      </c>
      <c r="H92" s="60">
        <v>5.4</v>
      </c>
      <c r="I92" s="65">
        <v>300000</v>
      </c>
      <c r="J92" s="66">
        <v>45608</v>
      </c>
      <c r="K92" s="66">
        <v>45973</v>
      </c>
      <c r="L92" s="67">
        <v>45973</v>
      </c>
      <c r="M92" s="68">
        <v>45608</v>
      </c>
      <c r="N92" s="69">
        <v>45657</v>
      </c>
      <c r="O92" s="69">
        <v>45565</v>
      </c>
      <c r="P92" s="70">
        <v>365</v>
      </c>
      <c r="Q92" s="70">
        <v>0</v>
      </c>
      <c r="R92" s="70">
        <v>315</v>
      </c>
      <c r="S92" s="70">
        <v>50</v>
      </c>
      <c r="T92" s="77">
        <v>833.33</v>
      </c>
      <c r="U92" s="61" t="s">
        <v>41</v>
      </c>
    </row>
    <row r="93" ht="25" customHeight="1" spans="1:21">
      <c r="A93" s="58">
        <v>88</v>
      </c>
      <c r="B93" s="58" t="s">
        <v>35</v>
      </c>
      <c r="C93" s="79" t="s">
        <v>185</v>
      </c>
      <c r="D93" s="80" t="s">
        <v>308</v>
      </c>
      <c r="E93" s="80" t="s">
        <v>38</v>
      </c>
      <c r="F93" s="80" t="s">
        <v>309</v>
      </c>
      <c r="G93" s="80" t="s">
        <v>310</v>
      </c>
      <c r="H93" s="60">
        <v>5.4</v>
      </c>
      <c r="I93" s="65">
        <v>200000</v>
      </c>
      <c r="J93" s="66">
        <v>45611</v>
      </c>
      <c r="K93" s="66">
        <v>45976</v>
      </c>
      <c r="L93" s="67">
        <v>45976</v>
      </c>
      <c r="M93" s="68">
        <v>45611</v>
      </c>
      <c r="N93" s="69">
        <v>45657</v>
      </c>
      <c r="O93" s="69">
        <v>45565</v>
      </c>
      <c r="P93" s="70">
        <v>365</v>
      </c>
      <c r="Q93" s="70">
        <v>0</v>
      </c>
      <c r="R93" s="70">
        <v>318</v>
      </c>
      <c r="S93" s="70">
        <v>47</v>
      </c>
      <c r="T93" s="77">
        <v>522.22</v>
      </c>
      <c r="U93" s="61" t="s">
        <v>41</v>
      </c>
    </row>
    <row r="94" ht="25" customHeight="1" spans="1:21">
      <c r="A94" s="58">
        <v>89</v>
      </c>
      <c r="B94" s="58" t="s">
        <v>35</v>
      </c>
      <c r="C94" s="79" t="s">
        <v>36</v>
      </c>
      <c r="D94" s="80" t="s">
        <v>53</v>
      </c>
      <c r="E94" s="80" t="s">
        <v>107</v>
      </c>
      <c r="F94" s="80" t="s">
        <v>54</v>
      </c>
      <c r="G94" s="80" t="s">
        <v>311</v>
      </c>
      <c r="H94" s="60">
        <v>5.4</v>
      </c>
      <c r="I94" s="65">
        <v>700000</v>
      </c>
      <c r="J94" s="66">
        <v>45617</v>
      </c>
      <c r="K94" s="66">
        <v>45982</v>
      </c>
      <c r="L94" s="67">
        <v>45982</v>
      </c>
      <c r="M94" s="68">
        <v>45617</v>
      </c>
      <c r="N94" s="69">
        <v>45657</v>
      </c>
      <c r="O94" s="69">
        <v>45565</v>
      </c>
      <c r="P94" s="70">
        <v>365</v>
      </c>
      <c r="Q94" s="70">
        <v>0</v>
      </c>
      <c r="R94" s="70">
        <v>324</v>
      </c>
      <c r="S94" s="70">
        <v>41</v>
      </c>
      <c r="T94" s="77">
        <v>1594.44</v>
      </c>
      <c r="U94" s="61" t="s">
        <v>41</v>
      </c>
    </row>
    <row r="95" ht="25" customHeight="1" spans="1:21">
      <c r="A95" s="58">
        <v>90</v>
      </c>
      <c r="B95" s="58" t="s">
        <v>35</v>
      </c>
      <c r="C95" s="79" t="s">
        <v>162</v>
      </c>
      <c r="D95" s="80" t="s">
        <v>312</v>
      </c>
      <c r="E95" s="80" t="s">
        <v>38</v>
      </c>
      <c r="F95" s="80" t="s">
        <v>313</v>
      </c>
      <c r="G95" s="80" t="s">
        <v>314</v>
      </c>
      <c r="H95" s="60">
        <v>5.7</v>
      </c>
      <c r="I95" s="65">
        <v>500000</v>
      </c>
      <c r="J95" s="66">
        <v>45618</v>
      </c>
      <c r="K95" s="66">
        <v>45982</v>
      </c>
      <c r="L95" s="67">
        <v>45982</v>
      </c>
      <c r="M95" s="68">
        <v>45618</v>
      </c>
      <c r="N95" s="69">
        <v>45657</v>
      </c>
      <c r="O95" s="69">
        <v>45565</v>
      </c>
      <c r="P95" s="70">
        <v>364</v>
      </c>
      <c r="Q95" s="70">
        <v>0</v>
      </c>
      <c r="R95" s="70">
        <v>324</v>
      </c>
      <c r="S95" s="70">
        <v>40</v>
      </c>
      <c r="T95" s="77">
        <v>1111.11</v>
      </c>
      <c r="U95" s="61" t="s">
        <v>41</v>
      </c>
    </row>
    <row r="96" ht="25" customHeight="1" spans="1:21">
      <c r="A96" s="58">
        <v>91</v>
      </c>
      <c r="B96" s="58" t="s">
        <v>35</v>
      </c>
      <c r="C96" s="79" t="s">
        <v>189</v>
      </c>
      <c r="D96" s="80" t="s">
        <v>273</v>
      </c>
      <c r="E96" s="80" t="s">
        <v>43</v>
      </c>
      <c r="F96" s="80" t="s">
        <v>274</v>
      </c>
      <c r="G96" s="80" t="s">
        <v>315</v>
      </c>
      <c r="H96" s="60">
        <v>5.7</v>
      </c>
      <c r="I96" s="65">
        <v>300000</v>
      </c>
      <c r="J96" s="66">
        <v>45618</v>
      </c>
      <c r="K96" s="66">
        <v>45972</v>
      </c>
      <c r="L96" s="67">
        <v>45972</v>
      </c>
      <c r="M96" s="68">
        <v>45618</v>
      </c>
      <c r="N96" s="69">
        <v>45657</v>
      </c>
      <c r="O96" s="69">
        <v>45565</v>
      </c>
      <c r="P96" s="70">
        <v>354</v>
      </c>
      <c r="Q96" s="70">
        <v>0</v>
      </c>
      <c r="R96" s="70">
        <v>314</v>
      </c>
      <c r="S96" s="70">
        <v>40</v>
      </c>
      <c r="T96" s="77">
        <v>666.67</v>
      </c>
      <c r="U96" s="61" t="s">
        <v>41</v>
      </c>
    </row>
    <row r="97" ht="25" customHeight="1" spans="1:21">
      <c r="A97" s="58">
        <v>92</v>
      </c>
      <c r="B97" s="58" t="s">
        <v>35</v>
      </c>
      <c r="C97" s="79" t="s">
        <v>139</v>
      </c>
      <c r="D97" s="80" t="s">
        <v>316</v>
      </c>
      <c r="E97" s="80" t="s">
        <v>38</v>
      </c>
      <c r="F97" s="80" t="s">
        <v>317</v>
      </c>
      <c r="G97" s="80" t="s">
        <v>318</v>
      </c>
      <c r="H97" s="60">
        <v>5.7</v>
      </c>
      <c r="I97" s="65">
        <v>1000000</v>
      </c>
      <c r="J97" s="66">
        <v>45623</v>
      </c>
      <c r="K97" s="66">
        <v>45980</v>
      </c>
      <c r="L97" s="67">
        <v>45980</v>
      </c>
      <c r="M97" s="68">
        <v>45623</v>
      </c>
      <c r="N97" s="69">
        <v>45657</v>
      </c>
      <c r="O97" s="69">
        <v>45565</v>
      </c>
      <c r="P97" s="70">
        <v>357</v>
      </c>
      <c r="Q97" s="70">
        <v>0</v>
      </c>
      <c r="R97" s="70">
        <v>322</v>
      </c>
      <c r="S97" s="70">
        <v>35</v>
      </c>
      <c r="T97" s="77">
        <v>1944.44</v>
      </c>
      <c r="U97" s="61" t="s">
        <v>41</v>
      </c>
    </row>
    <row r="98" ht="25" customHeight="1" spans="1:21">
      <c r="A98" s="58">
        <v>93</v>
      </c>
      <c r="B98" s="58" t="s">
        <v>35</v>
      </c>
      <c r="C98" s="79" t="s">
        <v>60</v>
      </c>
      <c r="D98" s="80" t="s">
        <v>319</v>
      </c>
      <c r="E98" s="80" t="s">
        <v>43</v>
      </c>
      <c r="F98" s="80" t="s">
        <v>320</v>
      </c>
      <c r="G98" s="80" t="s">
        <v>321</v>
      </c>
      <c r="H98" s="60">
        <v>3.96</v>
      </c>
      <c r="I98" s="65">
        <v>3000000</v>
      </c>
      <c r="J98" s="66">
        <v>45625</v>
      </c>
      <c r="K98" s="66">
        <v>45989</v>
      </c>
      <c r="L98" s="67">
        <v>45989</v>
      </c>
      <c r="M98" s="68">
        <v>45625</v>
      </c>
      <c r="N98" s="69">
        <v>45657</v>
      </c>
      <c r="O98" s="69">
        <v>45565</v>
      </c>
      <c r="P98" s="70">
        <v>364</v>
      </c>
      <c r="Q98" s="70">
        <v>0</v>
      </c>
      <c r="R98" s="70">
        <v>331</v>
      </c>
      <c r="S98" s="70">
        <v>33</v>
      </c>
      <c r="T98" s="77">
        <v>5500</v>
      </c>
      <c r="U98" s="61" t="s">
        <v>41</v>
      </c>
    </row>
    <row r="99" ht="25" customHeight="1" spans="1:21">
      <c r="A99" s="58">
        <v>94</v>
      </c>
      <c r="B99" s="58" t="s">
        <v>35</v>
      </c>
      <c r="C99" s="79" t="s">
        <v>68</v>
      </c>
      <c r="D99" s="80" t="s">
        <v>69</v>
      </c>
      <c r="E99" s="80" t="s">
        <v>43</v>
      </c>
      <c r="F99" s="80" t="s">
        <v>70</v>
      </c>
      <c r="G99" s="80" t="s">
        <v>322</v>
      </c>
      <c r="H99" s="60">
        <v>2.85</v>
      </c>
      <c r="I99" s="65">
        <v>10000000</v>
      </c>
      <c r="J99" s="66">
        <v>45625</v>
      </c>
      <c r="K99" s="66">
        <v>45990</v>
      </c>
      <c r="L99" s="67">
        <v>45990</v>
      </c>
      <c r="M99" s="68">
        <v>45625</v>
      </c>
      <c r="N99" s="69">
        <v>45657</v>
      </c>
      <c r="O99" s="69">
        <v>45565</v>
      </c>
      <c r="P99" s="70">
        <v>365</v>
      </c>
      <c r="Q99" s="70">
        <v>0</v>
      </c>
      <c r="R99" s="70">
        <v>332</v>
      </c>
      <c r="S99" s="70">
        <v>33</v>
      </c>
      <c r="T99" s="77">
        <v>18333.33</v>
      </c>
      <c r="U99" s="61" t="s">
        <v>41</v>
      </c>
    </row>
    <row r="100" ht="25" customHeight="1" spans="1:21">
      <c r="A100" s="58">
        <v>95</v>
      </c>
      <c r="B100" s="58" t="s">
        <v>35</v>
      </c>
      <c r="C100" s="79" t="s">
        <v>83</v>
      </c>
      <c r="D100" s="80" t="s">
        <v>323</v>
      </c>
      <c r="E100" s="80" t="s">
        <v>43</v>
      </c>
      <c r="F100" s="80" t="s">
        <v>324</v>
      </c>
      <c r="G100" s="80" t="s">
        <v>325</v>
      </c>
      <c r="H100" s="60">
        <v>5.7</v>
      </c>
      <c r="I100" s="65">
        <v>500000</v>
      </c>
      <c r="J100" s="66">
        <v>45625</v>
      </c>
      <c r="K100" s="66">
        <v>45990</v>
      </c>
      <c r="L100" s="67">
        <v>45990</v>
      </c>
      <c r="M100" s="68">
        <v>45625</v>
      </c>
      <c r="N100" s="69">
        <v>45657</v>
      </c>
      <c r="O100" s="69">
        <v>45565</v>
      </c>
      <c r="P100" s="70">
        <v>365</v>
      </c>
      <c r="Q100" s="70">
        <v>0</v>
      </c>
      <c r="R100" s="70">
        <v>332</v>
      </c>
      <c r="S100" s="70">
        <v>33</v>
      </c>
      <c r="T100" s="77">
        <v>916.67</v>
      </c>
      <c r="U100" s="61" t="s">
        <v>41</v>
      </c>
    </row>
    <row r="101" ht="25" customHeight="1" spans="1:21">
      <c r="A101" s="58">
        <v>96</v>
      </c>
      <c r="B101" s="58" t="s">
        <v>35</v>
      </c>
      <c r="C101" s="79" t="s">
        <v>56</v>
      </c>
      <c r="D101" s="80" t="s">
        <v>326</v>
      </c>
      <c r="E101" s="80" t="s">
        <v>43</v>
      </c>
      <c r="F101" s="80" t="s">
        <v>327</v>
      </c>
      <c r="G101" s="80" t="s">
        <v>328</v>
      </c>
      <c r="H101" s="60">
        <v>3.6</v>
      </c>
      <c r="I101" s="65">
        <v>2000000</v>
      </c>
      <c r="J101" s="66">
        <v>45626</v>
      </c>
      <c r="K101" s="66">
        <v>45991</v>
      </c>
      <c r="L101" s="67">
        <v>45991</v>
      </c>
      <c r="M101" s="68">
        <v>45626</v>
      </c>
      <c r="N101" s="69">
        <v>45657</v>
      </c>
      <c r="O101" s="69">
        <v>45565</v>
      </c>
      <c r="P101" s="70">
        <v>365</v>
      </c>
      <c r="Q101" s="70">
        <v>0</v>
      </c>
      <c r="R101" s="70">
        <v>333</v>
      </c>
      <c r="S101" s="70">
        <v>32</v>
      </c>
      <c r="T101" s="77">
        <v>3555.56</v>
      </c>
      <c r="U101" s="61" t="s">
        <v>41</v>
      </c>
    </row>
    <row r="102" ht="25" customHeight="1" spans="1:21">
      <c r="A102" s="58">
        <v>97</v>
      </c>
      <c r="B102" s="58" t="s">
        <v>35</v>
      </c>
      <c r="C102" s="79" t="s">
        <v>72</v>
      </c>
      <c r="D102" s="80" t="s">
        <v>73</v>
      </c>
      <c r="E102" s="80" t="s">
        <v>43</v>
      </c>
      <c r="F102" s="80" t="s">
        <v>74</v>
      </c>
      <c r="G102" s="80" t="s">
        <v>329</v>
      </c>
      <c r="H102" s="60">
        <v>5.4</v>
      </c>
      <c r="I102" s="65">
        <v>2000000</v>
      </c>
      <c r="J102" s="66">
        <v>45628</v>
      </c>
      <c r="K102" s="66">
        <v>45989</v>
      </c>
      <c r="L102" s="67">
        <v>45989</v>
      </c>
      <c r="M102" s="68">
        <v>45628</v>
      </c>
      <c r="N102" s="69">
        <v>45657</v>
      </c>
      <c r="O102" s="69">
        <v>45565</v>
      </c>
      <c r="P102" s="70">
        <v>361</v>
      </c>
      <c r="Q102" s="70">
        <v>0</v>
      </c>
      <c r="R102" s="70">
        <v>331</v>
      </c>
      <c r="S102" s="70">
        <v>30</v>
      </c>
      <c r="T102" s="77">
        <v>3333.33</v>
      </c>
      <c r="U102" s="61" t="s">
        <v>41</v>
      </c>
    </row>
    <row r="103" ht="25" customHeight="1" spans="1:21">
      <c r="A103" s="58">
        <v>98</v>
      </c>
      <c r="B103" s="58" t="s">
        <v>35</v>
      </c>
      <c r="C103" s="79" t="s">
        <v>68</v>
      </c>
      <c r="D103" s="80" t="s">
        <v>76</v>
      </c>
      <c r="E103" s="80" t="s">
        <v>43</v>
      </c>
      <c r="F103" s="80" t="s">
        <v>77</v>
      </c>
      <c r="G103" s="80" t="s">
        <v>330</v>
      </c>
      <c r="H103" s="60">
        <v>5.7</v>
      </c>
      <c r="I103" s="65">
        <v>500000</v>
      </c>
      <c r="J103" s="66">
        <v>45643</v>
      </c>
      <c r="K103" s="66">
        <v>46008</v>
      </c>
      <c r="L103" s="67">
        <v>46008</v>
      </c>
      <c r="M103" s="68">
        <v>45643</v>
      </c>
      <c r="N103" s="69">
        <v>45657</v>
      </c>
      <c r="O103" s="69">
        <v>45565</v>
      </c>
      <c r="P103" s="70">
        <v>365</v>
      </c>
      <c r="Q103" s="70">
        <v>0</v>
      </c>
      <c r="R103" s="70">
        <v>350</v>
      </c>
      <c r="S103" s="70">
        <v>15</v>
      </c>
      <c r="T103" s="77">
        <v>416.67</v>
      </c>
      <c r="U103" s="61" t="s">
        <v>41</v>
      </c>
    </row>
    <row r="104" ht="25" customHeight="1" spans="1:21">
      <c r="A104" s="58">
        <v>99</v>
      </c>
      <c r="B104" s="58" t="s">
        <v>35</v>
      </c>
      <c r="C104" s="79" t="s">
        <v>79</v>
      </c>
      <c r="D104" s="80" t="s">
        <v>80</v>
      </c>
      <c r="E104" s="80" t="s">
        <v>43</v>
      </c>
      <c r="F104" s="80" t="s">
        <v>81</v>
      </c>
      <c r="G104" s="80" t="s">
        <v>331</v>
      </c>
      <c r="H104" s="60">
        <v>5.4</v>
      </c>
      <c r="I104" s="65">
        <v>200000</v>
      </c>
      <c r="J104" s="66">
        <v>45644</v>
      </c>
      <c r="K104" s="66">
        <v>46009</v>
      </c>
      <c r="L104" s="67">
        <v>46009</v>
      </c>
      <c r="M104" s="68">
        <v>45644</v>
      </c>
      <c r="N104" s="69">
        <v>45657</v>
      </c>
      <c r="O104" s="69">
        <v>45565</v>
      </c>
      <c r="P104" s="70">
        <v>365</v>
      </c>
      <c r="Q104" s="70">
        <v>0</v>
      </c>
      <c r="R104" s="70">
        <v>351</v>
      </c>
      <c r="S104" s="70">
        <v>14</v>
      </c>
      <c r="T104" s="77">
        <v>155.56</v>
      </c>
      <c r="U104" s="61" t="s">
        <v>41</v>
      </c>
    </row>
    <row r="105" ht="25" customHeight="1" spans="1:21">
      <c r="A105" s="58">
        <v>100</v>
      </c>
      <c r="B105" s="58" t="s">
        <v>35</v>
      </c>
      <c r="C105" s="79" t="s">
        <v>64</v>
      </c>
      <c r="D105" s="80" t="s">
        <v>90</v>
      </c>
      <c r="E105" s="80" t="s">
        <v>38</v>
      </c>
      <c r="F105" s="80" t="s">
        <v>91</v>
      </c>
      <c r="G105" s="80" t="s">
        <v>332</v>
      </c>
      <c r="H105" s="60">
        <v>5.4</v>
      </c>
      <c r="I105" s="65">
        <v>300000</v>
      </c>
      <c r="J105" s="66">
        <v>45645</v>
      </c>
      <c r="K105" s="66">
        <v>46010</v>
      </c>
      <c r="L105" s="67">
        <v>46010</v>
      </c>
      <c r="M105" s="68">
        <v>45645</v>
      </c>
      <c r="N105" s="69">
        <v>45657</v>
      </c>
      <c r="O105" s="69">
        <v>45565</v>
      </c>
      <c r="P105" s="70">
        <v>365</v>
      </c>
      <c r="Q105" s="70">
        <v>0</v>
      </c>
      <c r="R105" s="70">
        <v>352</v>
      </c>
      <c r="S105" s="70">
        <v>13</v>
      </c>
      <c r="T105" s="77">
        <v>216.67</v>
      </c>
      <c r="U105" s="61" t="s">
        <v>41</v>
      </c>
    </row>
    <row r="106" ht="25" customHeight="1" spans="1:21">
      <c r="A106" s="58">
        <v>101</v>
      </c>
      <c r="B106" s="58" t="s">
        <v>35</v>
      </c>
      <c r="C106" s="79" t="s">
        <v>333</v>
      </c>
      <c r="D106" s="80" t="s">
        <v>334</v>
      </c>
      <c r="E106" s="80" t="s">
        <v>38</v>
      </c>
      <c r="F106" s="80" t="s">
        <v>335</v>
      </c>
      <c r="G106" s="80" t="s">
        <v>336</v>
      </c>
      <c r="H106" s="60">
        <v>5.7</v>
      </c>
      <c r="I106" s="65">
        <v>300000</v>
      </c>
      <c r="J106" s="66">
        <v>45646</v>
      </c>
      <c r="K106" s="66">
        <v>46010</v>
      </c>
      <c r="L106" s="67">
        <v>46010</v>
      </c>
      <c r="M106" s="68">
        <v>45646</v>
      </c>
      <c r="N106" s="69">
        <v>45657</v>
      </c>
      <c r="O106" s="69">
        <v>45565</v>
      </c>
      <c r="P106" s="70">
        <v>364</v>
      </c>
      <c r="Q106" s="70">
        <v>0</v>
      </c>
      <c r="R106" s="70">
        <v>352</v>
      </c>
      <c r="S106" s="70">
        <v>12</v>
      </c>
      <c r="T106" s="77">
        <v>200</v>
      </c>
      <c r="U106" s="61" t="s">
        <v>41</v>
      </c>
    </row>
    <row r="107" ht="25" customHeight="1" spans="1:21">
      <c r="A107" s="58">
        <v>102</v>
      </c>
      <c r="B107" s="58" t="s">
        <v>35</v>
      </c>
      <c r="C107" s="79" t="s">
        <v>56</v>
      </c>
      <c r="D107" s="80" t="s">
        <v>337</v>
      </c>
      <c r="E107" s="80" t="s">
        <v>38</v>
      </c>
      <c r="F107" s="80" t="s">
        <v>338</v>
      </c>
      <c r="G107" s="80" t="s">
        <v>339</v>
      </c>
      <c r="H107" s="60">
        <v>1.9</v>
      </c>
      <c r="I107" s="65">
        <v>300000</v>
      </c>
      <c r="J107" s="66">
        <v>45650</v>
      </c>
      <c r="K107" s="66">
        <v>46015</v>
      </c>
      <c r="L107" s="67">
        <v>46015</v>
      </c>
      <c r="M107" s="68">
        <v>45650</v>
      </c>
      <c r="N107" s="69">
        <v>45657</v>
      </c>
      <c r="O107" s="69">
        <v>45565</v>
      </c>
      <c r="P107" s="70">
        <v>365</v>
      </c>
      <c r="Q107" s="70">
        <v>0</v>
      </c>
      <c r="R107" s="70">
        <v>357</v>
      </c>
      <c r="S107" s="70">
        <v>8</v>
      </c>
      <c r="T107" s="77">
        <v>133.33</v>
      </c>
      <c r="U107" s="61" t="s">
        <v>41</v>
      </c>
    </row>
    <row r="108" ht="25" customHeight="1" spans="1:21">
      <c r="A108" s="58">
        <v>103</v>
      </c>
      <c r="B108" s="58" t="s">
        <v>35</v>
      </c>
      <c r="C108" s="79" t="s">
        <v>72</v>
      </c>
      <c r="D108" s="80" t="s">
        <v>93</v>
      </c>
      <c r="E108" s="80" t="s">
        <v>43</v>
      </c>
      <c r="F108" s="80" t="s">
        <v>94</v>
      </c>
      <c r="G108" s="80" t="s">
        <v>340</v>
      </c>
      <c r="H108" s="60">
        <v>1.9</v>
      </c>
      <c r="I108" s="65">
        <v>900000</v>
      </c>
      <c r="J108" s="66">
        <v>45653</v>
      </c>
      <c r="K108" s="66">
        <v>46017</v>
      </c>
      <c r="L108" s="67">
        <v>46017</v>
      </c>
      <c r="M108" s="68">
        <v>45653</v>
      </c>
      <c r="N108" s="69">
        <v>45657</v>
      </c>
      <c r="O108" s="69">
        <v>45565</v>
      </c>
      <c r="P108" s="70">
        <v>364</v>
      </c>
      <c r="Q108" s="70">
        <v>0</v>
      </c>
      <c r="R108" s="70">
        <v>359</v>
      </c>
      <c r="S108" s="70">
        <v>5</v>
      </c>
      <c r="T108" s="77">
        <v>250</v>
      </c>
      <c r="U108" s="61" t="s">
        <v>41</v>
      </c>
    </row>
    <row r="109" ht="25" customHeight="1" spans="1:21">
      <c r="A109" s="58">
        <v>104</v>
      </c>
      <c r="B109" s="58" t="s">
        <v>35</v>
      </c>
      <c r="C109" s="79" t="s">
        <v>60</v>
      </c>
      <c r="D109" s="80" t="s">
        <v>87</v>
      </c>
      <c r="E109" s="80" t="s">
        <v>38</v>
      </c>
      <c r="F109" s="80" t="s">
        <v>88</v>
      </c>
      <c r="G109" s="80" t="s">
        <v>341</v>
      </c>
      <c r="H109" s="60">
        <v>5.4</v>
      </c>
      <c r="I109" s="65">
        <v>2000000</v>
      </c>
      <c r="J109" s="66">
        <v>45654</v>
      </c>
      <c r="K109" s="66">
        <v>46017</v>
      </c>
      <c r="L109" s="67">
        <v>46017</v>
      </c>
      <c r="M109" s="68">
        <v>45654</v>
      </c>
      <c r="N109" s="69">
        <v>45657</v>
      </c>
      <c r="O109" s="69">
        <v>45565</v>
      </c>
      <c r="P109" s="70">
        <v>363</v>
      </c>
      <c r="Q109" s="70">
        <v>0</v>
      </c>
      <c r="R109" s="70">
        <v>359</v>
      </c>
      <c r="S109" s="70">
        <v>4</v>
      </c>
      <c r="T109" s="77">
        <v>444.44</v>
      </c>
      <c r="U109" s="61" t="s">
        <v>41</v>
      </c>
    </row>
    <row r="110" ht="25" customHeight="1" spans="1:21">
      <c r="A110" s="58">
        <v>105</v>
      </c>
      <c r="B110" s="58" t="s">
        <v>35</v>
      </c>
      <c r="C110" s="79" t="s">
        <v>56</v>
      </c>
      <c r="D110" s="80" t="s">
        <v>57</v>
      </c>
      <c r="E110" s="80" t="s">
        <v>38</v>
      </c>
      <c r="F110" s="80" t="s">
        <v>58</v>
      </c>
      <c r="G110" s="80" t="s">
        <v>342</v>
      </c>
      <c r="H110" s="60">
        <v>1.9</v>
      </c>
      <c r="I110" s="65">
        <v>500000</v>
      </c>
      <c r="J110" s="66">
        <v>45657</v>
      </c>
      <c r="K110" s="66">
        <v>46021</v>
      </c>
      <c r="L110" s="67">
        <v>46021</v>
      </c>
      <c r="M110" s="68">
        <v>45657</v>
      </c>
      <c r="N110" s="69">
        <v>45657</v>
      </c>
      <c r="O110" s="69">
        <v>45565</v>
      </c>
      <c r="P110" s="70">
        <v>364</v>
      </c>
      <c r="Q110" s="70">
        <v>0</v>
      </c>
      <c r="R110" s="70">
        <v>363</v>
      </c>
      <c r="S110" s="70">
        <v>1</v>
      </c>
      <c r="T110" s="77">
        <v>27.78</v>
      </c>
      <c r="U110" s="61" t="s">
        <v>41</v>
      </c>
    </row>
    <row r="111" s="47" customFormat="1" ht="30" customHeight="1" spans="1:23">
      <c r="A111" s="58">
        <v>106</v>
      </c>
      <c r="B111" s="81" t="s">
        <v>343</v>
      </c>
      <c r="C111" s="81" t="s">
        <v>343</v>
      </c>
      <c r="D111" s="61" t="s">
        <v>344</v>
      </c>
      <c r="E111" s="81" t="s">
        <v>43</v>
      </c>
      <c r="F111" s="59" t="s">
        <v>345</v>
      </c>
      <c r="G111" s="81" t="s">
        <v>346</v>
      </c>
      <c r="H111" s="58">
        <v>3.45</v>
      </c>
      <c r="I111" s="58">
        <v>500000</v>
      </c>
      <c r="J111" s="90" t="s">
        <v>347</v>
      </c>
      <c r="K111" s="90" t="s">
        <v>348</v>
      </c>
      <c r="L111" s="90" t="s">
        <v>348</v>
      </c>
      <c r="M111" s="68">
        <v>45566</v>
      </c>
      <c r="N111" s="69">
        <v>45657</v>
      </c>
      <c r="O111" s="69">
        <v>45565</v>
      </c>
      <c r="P111" s="70">
        <v>365</v>
      </c>
      <c r="Q111" s="70">
        <v>117</v>
      </c>
      <c r="R111" s="70">
        <v>156</v>
      </c>
      <c r="S111" s="70">
        <v>92</v>
      </c>
      <c r="T111" s="77">
        <v>2555.55</v>
      </c>
      <c r="U111" s="81" t="s">
        <v>41</v>
      </c>
      <c r="W111" s="49"/>
    </row>
    <row r="112" s="47" customFormat="1" ht="30" customHeight="1" spans="1:23">
      <c r="A112" s="58">
        <v>107</v>
      </c>
      <c r="B112" s="81" t="s">
        <v>343</v>
      </c>
      <c r="C112" s="81" t="s">
        <v>343</v>
      </c>
      <c r="D112" s="61" t="s">
        <v>344</v>
      </c>
      <c r="E112" s="81" t="s">
        <v>43</v>
      </c>
      <c r="F112" s="59" t="s">
        <v>345</v>
      </c>
      <c r="G112" s="81" t="s">
        <v>349</v>
      </c>
      <c r="H112" s="58">
        <v>3.45</v>
      </c>
      <c r="I112" s="58">
        <v>500000</v>
      </c>
      <c r="J112" s="90" t="s">
        <v>347</v>
      </c>
      <c r="K112" s="90" t="s">
        <v>348</v>
      </c>
      <c r="L112" s="90" t="s">
        <v>348</v>
      </c>
      <c r="M112" s="68">
        <v>45566</v>
      </c>
      <c r="N112" s="69">
        <v>45657</v>
      </c>
      <c r="O112" s="69">
        <v>45565</v>
      </c>
      <c r="P112" s="70">
        <v>365</v>
      </c>
      <c r="Q112" s="70">
        <v>117</v>
      </c>
      <c r="R112" s="70">
        <v>156</v>
      </c>
      <c r="S112" s="70">
        <v>92</v>
      </c>
      <c r="T112" s="77">
        <v>2555.55</v>
      </c>
      <c r="U112" s="81" t="s">
        <v>41</v>
      </c>
      <c r="W112" s="49"/>
    </row>
    <row r="113" s="47" customFormat="1" ht="30" customHeight="1" spans="1:23">
      <c r="A113" s="58">
        <v>108</v>
      </c>
      <c r="B113" s="81" t="s">
        <v>343</v>
      </c>
      <c r="C113" s="81" t="s">
        <v>343</v>
      </c>
      <c r="D113" s="61" t="s">
        <v>344</v>
      </c>
      <c r="E113" s="81" t="s">
        <v>43</v>
      </c>
      <c r="F113" s="59" t="s">
        <v>345</v>
      </c>
      <c r="G113" s="81" t="s">
        <v>350</v>
      </c>
      <c r="H113" s="58">
        <v>3.45</v>
      </c>
      <c r="I113" s="58">
        <v>500000</v>
      </c>
      <c r="J113" s="90" t="s">
        <v>347</v>
      </c>
      <c r="K113" s="90" t="s">
        <v>348</v>
      </c>
      <c r="L113" s="90" t="s">
        <v>348</v>
      </c>
      <c r="M113" s="68">
        <v>45566</v>
      </c>
      <c r="N113" s="69">
        <v>45657</v>
      </c>
      <c r="O113" s="69">
        <v>45565</v>
      </c>
      <c r="P113" s="70">
        <v>365</v>
      </c>
      <c r="Q113" s="70">
        <v>117</v>
      </c>
      <c r="R113" s="70">
        <v>156</v>
      </c>
      <c r="S113" s="70">
        <v>92</v>
      </c>
      <c r="T113" s="77">
        <v>2555.55</v>
      </c>
      <c r="U113" s="81" t="s">
        <v>41</v>
      </c>
      <c r="W113" s="49"/>
    </row>
    <row r="114" s="46" customFormat="1" ht="30" customHeight="1" spans="1:23">
      <c r="A114" s="58">
        <v>109</v>
      </c>
      <c r="B114" s="58" t="s">
        <v>351</v>
      </c>
      <c r="C114" s="58" t="s">
        <v>351</v>
      </c>
      <c r="D114" s="61" t="s">
        <v>352</v>
      </c>
      <c r="E114" s="58" t="s">
        <v>43</v>
      </c>
      <c r="F114" s="59" t="s">
        <v>353</v>
      </c>
      <c r="G114" s="101" t="s">
        <v>354</v>
      </c>
      <c r="H114" s="65">
        <v>2.3</v>
      </c>
      <c r="I114" s="60">
        <v>3410000</v>
      </c>
      <c r="J114" s="67">
        <v>45524</v>
      </c>
      <c r="K114" s="67">
        <v>45889</v>
      </c>
      <c r="L114" s="67">
        <v>45889</v>
      </c>
      <c r="M114" s="67">
        <v>45524</v>
      </c>
      <c r="N114" s="69">
        <v>45657</v>
      </c>
      <c r="O114" s="69">
        <v>45565</v>
      </c>
      <c r="P114" s="70">
        <v>365</v>
      </c>
      <c r="Q114" s="70">
        <v>42</v>
      </c>
      <c r="R114" s="70">
        <v>231</v>
      </c>
      <c r="S114" s="70">
        <v>92</v>
      </c>
      <c r="T114" s="77">
        <v>17428.89</v>
      </c>
      <c r="U114" s="61" t="s">
        <v>41</v>
      </c>
      <c r="W114" s="49"/>
    </row>
    <row r="115" ht="25" customHeight="1" spans="1:21">
      <c r="A115" s="82"/>
      <c r="B115" s="62" t="s">
        <v>6</v>
      </c>
      <c r="C115" s="62"/>
      <c r="D115" s="62"/>
      <c r="E115" s="83"/>
      <c r="F115" s="83"/>
      <c r="G115" s="83"/>
      <c r="H115" s="83"/>
      <c r="I115" s="83">
        <f>SUM(I6:I114)</f>
        <v>108861505.29</v>
      </c>
      <c r="J115" s="91"/>
      <c r="K115" s="91"/>
      <c r="L115" s="91"/>
      <c r="M115" s="62"/>
      <c r="N115" s="69"/>
      <c r="O115" s="69"/>
      <c r="P115" s="62">
        <f>SUM(P6:P114)</f>
        <v>40390</v>
      </c>
      <c r="Q115" s="62">
        <f>SUM(Q6:Q114)</f>
        <v>14866</v>
      </c>
      <c r="R115" s="62">
        <f>SUM(R6:R114)</f>
        <v>17339</v>
      </c>
      <c r="S115" s="62">
        <f>SUM(S6:S114)</f>
        <v>8185</v>
      </c>
      <c r="T115" s="77">
        <f>SUM(T6:T114)</f>
        <v>430058.76</v>
      </c>
      <c r="U115" s="62"/>
    </row>
    <row r="116" spans="1:21">
      <c r="A116" s="84"/>
      <c r="B116" s="48"/>
      <c r="C116" s="85"/>
      <c r="D116" s="85"/>
      <c r="E116" s="86"/>
      <c r="F116" s="86"/>
      <c r="G116" s="86"/>
      <c r="H116" s="86"/>
      <c r="I116" s="86"/>
      <c r="J116" s="92"/>
      <c r="K116" s="92"/>
      <c r="L116" s="92"/>
      <c r="M116" s="85"/>
      <c r="N116" s="85"/>
      <c r="O116" s="85"/>
      <c r="P116" s="85"/>
      <c r="Q116" s="85"/>
      <c r="R116" s="85"/>
      <c r="S116" s="85"/>
      <c r="T116" s="93"/>
      <c r="U116" s="93"/>
    </row>
    <row r="117" ht="14.25" spans="2:13">
      <c r="B117" s="87" t="s">
        <v>6</v>
      </c>
      <c r="C117" s="88"/>
      <c r="D117" s="88"/>
      <c r="E117" s="87"/>
      <c r="F117" s="87"/>
      <c r="G117" s="87"/>
      <c r="H117" s="87"/>
      <c r="I117" s="87"/>
      <c r="J117" s="87"/>
      <c r="K117" s="87" t="s">
        <v>9</v>
      </c>
      <c r="L117" s="87"/>
      <c r="M117" s="87" t="s">
        <v>355</v>
      </c>
    </row>
    <row r="118" ht="14.25" spans="2:20">
      <c r="B118" s="89" t="s">
        <v>356</v>
      </c>
      <c r="C118" s="88"/>
      <c r="D118" s="88"/>
      <c r="E118" s="87"/>
      <c r="F118" s="87"/>
      <c r="G118" s="87"/>
      <c r="H118" s="87"/>
      <c r="I118" s="87"/>
      <c r="J118" s="87"/>
      <c r="K118" s="87"/>
      <c r="L118" s="87"/>
      <c r="M118" s="87"/>
      <c r="N118" s="48"/>
      <c r="O118" s="48"/>
      <c r="P118" s="48"/>
      <c r="Q118" s="48"/>
      <c r="R118" s="48"/>
      <c r="S118" s="48"/>
      <c r="T118" s="63"/>
    </row>
    <row r="119" ht="14.25" spans="2:13">
      <c r="B119" s="87"/>
      <c r="C119" s="88"/>
      <c r="D119" s="88"/>
      <c r="E119" s="87"/>
      <c r="F119" s="87"/>
      <c r="G119" s="87"/>
      <c r="H119" s="87"/>
      <c r="I119" s="87"/>
      <c r="J119" s="87"/>
      <c r="K119" s="87"/>
      <c r="L119" s="87"/>
      <c r="M119" s="87"/>
    </row>
    <row r="120" ht="14.25" spans="2:13">
      <c r="B120" s="87" t="s">
        <v>357</v>
      </c>
      <c r="C120" s="88"/>
      <c r="D120" s="88"/>
      <c r="E120" s="87"/>
      <c r="F120" s="87"/>
      <c r="G120" s="87"/>
      <c r="H120" s="87"/>
      <c r="I120" s="87"/>
      <c r="J120" s="87"/>
      <c r="K120" s="87"/>
      <c r="L120" s="87"/>
      <c r="M120" s="87"/>
    </row>
  </sheetData>
  <mergeCells count="25">
    <mergeCell ref="A1:B1"/>
    <mergeCell ref="A2:T2"/>
    <mergeCell ref="A3:L3"/>
    <mergeCell ref="M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275" right="0.236111111111111" top="0.314583333333333" bottom="0.275" header="0.5" footer="0.5"/>
  <pageSetup paperSize="9" scale="5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workbookViewId="0">
      <selection activeCell="O4" sqref="O4:O5"/>
    </sheetView>
  </sheetViews>
  <sheetFormatPr defaultColWidth="9" defaultRowHeight="13.5"/>
  <cols>
    <col min="1" max="1" width="4.125" style="13" customWidth="1"/>
    <col min="2" max="2" width="28.175" style="13" customWidth="1"/>
    <col min="3" max="3" width="24.5666666666667" style="13" customWidth="1"/>
    <col min="4" max="4" width="23.875" style="13" customWidth="1"/>
    <col min="5" max="5" width="23.375" style="13" customWidth="1"/>
    <col min="6" max="6" width="5.5" style="13" customWidth="1"/>
    <col min="7" max="7" width="7.5" style="13" customWidth="1"/>
    <col min="8" max="9" width="11.5" style="13"/>
    <col min="10" max="11" width="7.625" style="13" customWidth="1"/>
    <col min="12" max="12" width="6.375" style="13" customWidth="1"/>
    <col min="13" max="13" width="17.5" style="13" customWidth="1"/>
    <col min="14" max="14" width="12.5" style="13" customWidth="1"/>
    <col min="15" max="15" width="14.75" style="14" customWidth="1"/>
    <col min="16" max="16" width="27.125" style="13" hidden="1" customWidth="1"/>
    <col min="17" max="16384" width="9" style="13"/>
  </cols>
  <sheetData>
    <row r="1" s="13" customFormat="1" ht="27" customHeight="1" spans="1:16">
      <c r="A1" s="15"/>
      <c r="B1" s="16" t="s">
        <v>358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="13" customFormat="1" ht="35" customHeight="1" spans="1:16">
      <c r="A2" s="17" t="s">
        <v>359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4"/>
      <c r="P2" s="17"/>
    </row>
    <row r="3" s="13" customFormat="1" ht="15" customHeight="1" spans="1:16">
      <c r="A3" s="18" t="s">
        <v>360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35" t="s">
        <v>14</v>
      </c>
      <c r="M3" s="35"/>
      <c r="N3" s="35"/>
      <c r="O3" s="36"/>
      <c r="P3" s="35"/>
    </row>
    <row r="4" s="13" customFormat="1" ht="28" customHeight="1" spans="1:16">
      <c r="A4" s="19" t="s">
        <v>15</v>
      </c>
      <c r="B4" s="19" t="s">
        <v>18</v>
      </c>
      <c r="C4" s="19" t="s">
        <v>361</v>
      </c>
      <c r="D4" s="19" t="s">
        <v>362</v>
      </c>
      <c r="E4" s="19" t="s">
        <v>363</v>
      </c>
      <c r="F4" s="19" t="s">
        <v>19</v>
      </c>
      <c r="G4" s="20" t="s">
        <v>364</v>
      </c>
      <c r="H4" s="19" t="s">
        <v>365</v>
      </c>
      <c r="I4" s="19" t="s">
        <v>366</v>
      </c>
      <c r="J4" s="37" t="s">
        <v>367</v>
      </c>
      <c r="K4" s="19" t="s">
        <v>22</v>
      </c>
      <c r="L4" s="19" t="s">
        <v>368</v>
      </c>
      <c r="M4" s="19" t="s">
        <v>23</v>
      </c>
      <c r="N4" s="37" t="s">
        <v>369</v>
      </c>
      <c r="O4" s="38" t="s">
        <v>370</v>
      </c>
      <c r="P4" s="19" t="s">
        <v>371</v>
      </c>
    </row>
    <row r="5" s="13" customFormat="1" ht="28" customHeight="1" spans="1:16">
      <c r="A5" s="19"/>
      <c r="B5" s="19"/>
      <c r="C5" s="19"/>
      <c r="D5" s="19"/>
      <c r="E5" s="19"/>
      <c r="F5" s="19"/>
      <c r="G5" s="21"/>
      <c r="H5" s="19"/>
      <c r="I5" s="19"/>
      <c r="J5" s="39"/>
      <c r="K5" s="19"/>
      <c r="L5" s="19"/>
      <c r="M5" s="19"/>
      <c r="N5" s="39"/>
      <c r="O5" s="38"/>
      <c r="P5" s="19"/>
    </row>
    <row r="6" s="13" customFormat="1" ht="28" customHeight="1" spans="1:16">
      <c r="A6" s="22">
        <v>1</v>
      </c>
      <c r="B6" s="23" t="s">
        <v>344</v>
      </c>
      <c r="C6" s="23" t="s">
        <v>345</v>
      </c>
      <c r="D6" s="24" t="s">
        <v>372</v>
      </c>
      <c r="E6" s="24" t="s">
        <v>373</v>
      </c>
      <c r="F6" s="24" t="s">
        <v>43</v>
      </c>
      <c r="G6" s="25">
        <v>1</v>
      </c>
      <c r="H6" s="26">
        <v>45593</v>
      </c>
      <c r="I6" s="26">
        <v>45958</v>
      </c>
      <c r="J6" s="40">
        <v>1</v>
      </c>
      <c r="K6" s="24">
        <v>8.004</v>
      </c>
      <c r="L6" s="24">
        <v>0.2</v>
      </c>
      <c r="M6" s="41">
        <v>5000000</v>
      </c>
      <c r="N6" s="42">
        <v>1000</v>
      </c>
      <c r="O6" s="42">
        <f t="shared" ref="O6:O8" si="0">+N6*G6</f>
        <v>1000</v>
      </c>
      <c r="P6" s="102" t="s">
        <v>374</v>
      </c>
    </row>
    <row r="7" s="13" customFormat="1" ht="28" customHeight="1" spans="1:16">
      <c r="A7" s="22">
        <v>2</v>
      </c>
      <c r="B7" s="27" t="s">
        <v>273</v>
      </c>
      <c r="C7" s="23" t="s">
        <v>274</v>
      </c>
      <c r="D7" s="28" t="s">
        <v>375</v>
      </c>
      <c r="E7" s="24" t="s">
        <v>315</v>
      </c>
      <c r="F7" s="24" t="s">
        <v>43</v>
      </c>
      <c r="G7" s="25">
        <v>1</v>
      </c>
      <c r="H7" s="26">
        <v>45618</v>
      </c>
      <c r="I7" s="26">
        <v>45983</v>
      </c>
      <c r="J7" s="40">
        <v>1</v>
      </c>
      <c r="K7" s="24">
        <v>5.7</v>
      </c>
      <c r="L7" s="43">
        <v>0.2</v>
      </c>
      <c r="M7" s="41">
        <v>3000000</v>
      </c>
      <c r="N7" s="42">
        <v>600</v>
      </c>
      <c r="O7" s="42">
        <f t="shared" si="0"/>
        <v>600</v>
      </c>
      <c r="P7" s="102" t="s">
        <v>376</v>
      </c>
    </row>
    <row r="8" s="13" customFormat="1" ht="27" customHeight="1" spans="1:16">
      <c r="A8" s="22">
        <v>3</v>
      </c>
      <c r="B8" s="27" t="s">
        <v>93</v>
      </c>
      <c r="C8" s="23" t="s">
        <v>94</v>
      </c>
      <c r="D8" s="24" t="s">
        <v>377</v>
      </c>
      <c r="E8" s="24" t="s">
        <v>378</v>
      </c>
      <c r="F8" s="24" t="s">
        <v>43</v>
      </c>
      <c r="G8" s="25">
        <v>1</v>
      </c>
      <c r="H8" s="26">
        <v>45652</v>
      </c>
      <c r="I8" s="26">
        <v>46017</v>
      </c>
      <c r="J8" s="40">
        <v>1</v>
      </c>
      <c r="K8" s="24">
        <v>1.9</v>
      </c>
      <c r="L8" s="43">
        <v>0.2</v>
      </c>
      <c r="M8" s="41">
        <v>9000000</v>
      </c>
      <c r="N8" s="42">
        <v>1800</v>
      </c>
      <c r="O8" s="42">
        <f t="shared" si="0"/>
        <v>1800</v>
      </c>
      <c r="P8" s="102" t="s">
        <v>379</v>
      </c>
    </row>
    <row r="9" s="13" customFormat="1" ht="28" customHeight="1" spans="1:16">
      <c r="A9" s="22"/>
      <c r="B9" s="29" t="s">
        <v>6</v>
      </c>
      <c r="C9" s="30"/>
      <c r="D9" s="30"/>
      <c r="E9" s="30"/>
      <c r="F9" s="30"/>
      <c r="G9" s="30"/>
      <c r="H9" s="30"/>
      <c r="I9" s="30"/>
      <c r="J9" s="40"/>
      <c r="K9" s="30"/>
      <c r="L9" s="29"/>
      <c r="M9" s="41">
        <f>SUM(M6:M8)</f>
        <v>17000000</v>
      </c>
      <c r="N9" s="42">
        <f>SUM(N6:N8)</f>
        <v>3400</v>
      </c>
      <c r="O9" s="42">
        <f>SUM(O6:O8)</f>
        <v>3400</v>
      </c>
      <c r="P9" s="29"/>
    </row>
    <row r="10" s="13" customFormat="1" spans="1:16">
      <c r="A10" s="18" t="s">
        <v>380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4"/>
      <c r="P10" s="31"/>
    </row>
    <row r="11" s="13" customFormat="1" spans="1:16">
      <c r="A11" s="18" t="s">
        <v>356</v>
      </c>
      <c r="B11" s="31"/>
      <c r="C11" s="31"/>
      <c r="D11" s="31"/>
      <c r="E11" s="31"/>
      <c r="F11" s="31" t="s">
        <v>9</v>
      </c>
      <c r="G11" s="31" t="s">
        <v>381</v>
      </c>
      <c r="H11" s="31"/>
      <c r="I11" s="31"/>
      <c r="J11" s="31"/>
      <c r="K11" s="31"/>
      <c r="L11" s="31"/>
      <c r="M11" s="31" t="s">
        <v>382</v>
      </c>
      <c r="N11" s="31"/>
      <c r="O11" s="44"/>
      <c r="P11" s="31"/>
    </row>
    <row r="12" s="13" customFormat="1" spans="1:16">
      <c r="A12" s="18" t="s">
        <v>380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4"/>
      <c r="P12" s="31"/>
    </row>
    <row r="13" s="13" customFormat="1" spans="1:16">
      <c r="A13" s="32"/>
      <c r="B13" s="31" t="s">
        <v>357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44"/>
      <c r="P13" s="31"/>
    </row>
    <row r="14" s="13" customFormat="1" ht="20.25" spans="1:16">
      <c r="A14" s="33" t="s">
        <v>380</v>
      </c>
      <c r="B14" s="31"/>
      <c r="C14" s="31" t="s">
        <v>383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44"/>
      <c r="P14" s="31"/>
    </row>
    <row r="15" s="13" customFormat="1" ht="20.25" spans="1:16">
      <c r="A15" s="33" t="s">
        <v>380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44"/>
      <c r="P15" s="31"/>
    </row>
    <row r="16" customForma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3"/>
    </row>
    <row r="17" customFormat="1" spans="1:1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3"/>
    </row>
    <row r="18" customForma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3"/>
    </row>
  </sheetData>
  <mergeCells count="20">
    <mergeCell ref="B1:P1"/>
    <mergeCell ref="A2:P2"/>
    <mergeCell ref="A3:K3"/>
    <mergeCell ref="L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6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F16" sqref="F16"/>
    </sheetView>
  </sheetViews>
  <sheetFormatPr defaultColWidth="9" defaultRowHeight="13.5"/>
  <cols>
    <col min="1" max="1" width="6.375" style="1" customWidth="1"/>
    <col min="2" max="2" width="24.25" style="1" customWidth="1"/>
    <col min="3" max="3" width="27.75" style="1" customWidth="1"/>
    <col min="4" max="4" width="6.375" style="1" customWidth="1"/>
    <col min="5" max="5" width="9" style="1"/>
    <col min="6" max="6" width="41.25" style="1" customWidth="1"/>
    <col min="7" max="7" width="9" style="1"/>
    <col min="8" max="8" width="12.625" style="1"/>
    <col min="9" max="9" width="10.375" style="1"/>
    <col min="10" max="10" width="7" style="1" customWidth="1"/>
    <col min="11" max="11" width="8.625" style="1" customWidth="1"/>
    <col min="12" max="12" width="13.75" style="1"/>
    <col min="13" max="13" width="11" style="1" customWidth="1"/>
    <col min="14" max="14" width="11.75" style="1" customWidth="1"/>
    <col min="15" max="15" width="13.75" style="1" customWidth="1"/>
    <col min="16" max="16384" width="9" style="1"/>
  </cols>
  <sheetData>
    <row r="1" s="1" customFormat="1" ht="20.25" customHeight="1" spans="1:15">
      <c r="A1" s="2" t="s">
        <v>384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1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5" customHeight="1" spans="1:15">
      <c r="A3" s="4" t="s">
        <v>385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3" customHeight="1" spans="1:15">
      <c r="A4" s="5" t="s">
        <v>386</v>
      </c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387</v>
      </c>
      <c r="M4" s="5"/>
      <c r="N4" s="5"/>
      <c r="O4" s="5"/>
    </row>
    <row r="5" s="1" customFormat="1" ht="30" customHeight="1" spans="1:15">
      <c r="A5" s="6" t="s">
        <v>15</v>
      </c>
      <c r="B5" s="6" t="s">
        <v>388</v>
      </c>
      <c r="C5" s="6" t="s">
        <v>389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  <c r="N5" s="6" t="s">
        <v>400</v>
      </c>
      <c r="O5" s="6" t="s">
        <v>401</v>
      </c>
    </row>
    <row r="6" s="1" customFormat="1" ht="30" customHeight="1" spans="1:15">
      <c r="A6" s="7">
        <v>1</v>
      </c>
      <c r="B6" s="7" t="s">
        <v>402</v>
      </c>
      <c r="C6" s="7" t="s">
        <v>42</v>
      </c>
      <c r="D6" s="7" t="s">
        <v>403</v>
      </c>
      <c r="E6" s="7" t="s">
        <v>404</v>
      </c>
      <c r="F6" s="7" t="s">
        <v>405</v>
      </c>
      <c r="G6" s="7">
        <v>100</v>
      </c>
      <c r="H6" s="7">
        <v>1000</v>
      </c>
      <c r="I6" s="7">
        <v>100000</v>
      </c>
      <c r="J6" s="12">
        <v>0.01</v>
      </c>
      <c r="K6" s="7">
        <f>I6*J6</f>
        <v>1000</v>
      </c>
      <c r="L6" s="7">
        <v>1000</v>
      </c>
      <c r="M6" s="12">
        <v>0.5</v>
      </c>
      <c r="N6" s="7">
        <f>L6*M6</f>
        <v>500</v>
      </c>
      <c r="O6" s="7">
        <v>500</v>
      </c>
    </row>
    <row r="7" s="1" customFormat="1" ht="30" customHeight="1" spans="1:15">
      <c r="A7" s="7">
        <v>2</v>
      </c>
      <c r="B7" s="7" t="s">
        <v>406</v>
      </c>
      <c r="C7" s="7" t="s">
        <v>42</v>
      </c>
      <c r="D7" s="7" t="s">
        <v>403</v>
      </c>
      <c r="E7" s="7" t="s">
        <v>404</v>
      </c>
      <c r="F7" s="7" t="s">
        <v>407</v>
      </c>
      <c r="G7" s="8">
        <v>100</v>
      </c>
      <c r="H7" s="7">
        <v>2500</v>
      </c>
      <c r="I7" s="7">
        <f>G7*H7</f>
        <v>250000</v>
      </c>
      <c r="J7" s="12">
        <v>0.08</v>
      </c>
      <c r="K7" s="7">
        <f>I7*J7</f>
        <v>20000</v>
      </c>
      <c r="L7" s="7">
        <f>K7*0.5</f>
        <v>10000</v>
      </c>
      <c r="M7" s="12">
        <v>0.5</v>
      </c>
      <c r="N7" s="7">
        <f>L7*M7</f>
        <v>5000</v>
      </c>
      <c r="O7" s="7">
        <v>5000</v>
      </c>
    </row>
    <row r="8" s="1" customFormat="1" ht="30" customHeight="1" spans="1:15">
      <c r="A8" s="7">
        <v>3</v>
      </c>
      <c r="B8" s="8" t="s">
        <v>408</v>
      </c>
      <c r="C8" s="8" t="s">
        <v>225</v>
      </c>
      <c r="D8" s="7" t="s">
        <v>403</v>
      </c>
      <c r="E8" s="7" t="s">
        <v>409</v>
      </c>
      <c r="F8" s="7" t="s">
        <v>410</v>
      </c>
      <c r="G8" s="8">
        <v>500</v>
      </c>
      <c r="H8" s="7">
        <v>7000</v>
      </c>
      <c r="I8" s="7">
        <f>G8*H8</f>
        <v>3500000</v>
      </c>
      <c r="J8" s="12">
        <v>0.08</v>
      </c>
      <c r="K8" s="7">
        <f>I8*J8</f>
        <v>280000</v>
      </c>
      <c r="L8" s="7">
        <f>K8*0.2</f>
        <v>56000</v>
      </c>
      <c r="M8" s="12">
        <v>0.5</v>
      </c>
      <c r="N8" s="7">
        <f>L8*M8</f>
        <v>28000</v>
      </c>
      <c r="O8" s="7">
        <v>28000</v>
      </c>
    </row>
    <row r="9" s="1" customFormat="1" ht="30" customHeight="1" spans="1:15">
      <c r="A9" s="7" t="s">
        <v>6</v>
      </c>
      <c r="B9" s="7"/>
      <c r="C9" s="7"/>
      <c r="D9" s="7"/>
      <c r="E9" s="7"/>
      <c r="F9" s="7"/>
      <c r="G9" s="7"/>
      <c r="H9" s="7"/>
      <c r="I9" s="7">
        <f>SUM(I6:I8)</f>
        <v>3850000</v>
      </c>
      <c r="J9" s="12"/>
      <c r="K9" s="7">
        <f>SUM(K6:K8)</f>
        <v>301000</v>
      </c>
      <c r="L9" s="7">
        <f>SUM(L6:L8)</f>
        <v>67000</v>
      </c>
      <c r="M9" s="12">
        <v>0.5</v>
      </c>
      <c r="N9" s="7">
        <f>SUM(N6:N8)</f>
        <v>33500</v>
      </c>
      <c r="O9" s="7">
        <f>SUM(O6:O8)</f>
        <v>33500</v>
      </c>
    </row>
    <row r="10" s="1" customFormat="1" ht="30" customHeight="1" spans="1:15">
      <c r="A10" s="7" t="s">
        <v>34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="1" customFormat="1" ht="37" customHeight="1" spans="1:15">
      <c r="A11" s="9" t="s">
        <v>411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1" customFormat="1" ht="40" customHeight="1" spans="1:15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</sheetData>
  <mergeCells count="9">
    <mergeCell ref="A1:O1"/>
    <mergeCell ref="A2:O2"/>
    <mergeCell ref="A3:O3"/>
    <mergeCell ref="A4:C4"/>
    <mergeCell ref="L4:O4"/>
    <mergeCell ref="A9:F9"/>
    <mergeCell ref="B10:O10"/>
    <mergeCell ref="A11:O11"/>
    <mergeCell ref="A12:B12"/>
  </mergeCell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贴息</vt:lpstr>
      <vt:lpstr>担保</vt:lpstr>
      <vt:lpstr>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小原</cp:lastModifiedBy>
  <dcterms:created xsi:type="dcterms:W3CDTF">2025-01-03T01:32:00Z</dcterms:created>
  <dcterms:modified xsi:type="dcterms:W3CDTF">2025-02-14T03:57:32Z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1EDE38A61FE5427E85A5EDFFA8D92370_11</vt:lpwstr>
  </property>
  <property fmtid="{D5CDD505-2E9C-101B-9397-08002B2CF9AE}" pid="3" name="KSOProductBuildVer">
    <vt:lpwstr>2052-12.1.0.19770</vt:lpwstr>
  </property>
</Properties>
</file>