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3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</sheets>
  <externalReferences>
    <externalReference r:id="rId14"/>
    <externalReference r:id="rId15"/>
    <externalReference r:id="rId16"/>
  </externalReferences>
  <definedNames>
    <definedName name="_xlnm.Print_Area">#N/A</definedName>
    <definedName name="_xlnm.Print_Titles">#N/A</definedName>
    <definedName name="总表">#N/A</definedName>
    <definedName name="_xlnm.Print_Area" localSheetId="5">'附表6'!$A$1:$H$70</definedName>
    <definedName name="_xlnm.Print_Titles" localSheetId="5">'附表6'!$4:$5</definedName>
    <definedName name="_xlnm.Print_Area" localSheetId="4">'附表5'!$A$1:$D$153</definedName>
    <definedName name="_xlnm.Print_Titles" localSheetId="4">'附表5'!$5:$5</definedName>
    <definedName name="_xlnm.Print_Area" localSheetId="7">'附表8'!$A$1:$D$22</definedName>
    <definedName name="_xlnm.Print_Area" localSheetId="8">'附表9'!$A$1:$C$14</definedName>
    <definedName name="_xlnm.Print_Area" localSheetId="9">'附表10'!$A$1:$C$45</definedName>
    <definedName name="_xlnm.Print_Titles" localSheetId="9">'附表10'!$4:$4</definedName>
    <definedName name="_xlnm.Print_Area" localSheetId="10">'附表11'!$A$1:$C$47</definedName>
    <definedName name="_xlnm.Print_Titles" localSheetId="10">'附表11'!$4:$4</definedName>
    <definedName name="_xlnm.Print_Titles" localSheetId="0">'附表1'!$5:$5</definedName>
    <definedName name="_xlnm.Print_Area" localSheetId="3">'附表4'!$A$1:$H$35</definedName>
  </definedNames>
  <calcPr fullCalcOnLoad="1"/>
</workbook>
</file>

<file path=xl/sharedStrings.xml><?xml version="1.0" encoding="utf-8"?>
<sst xmlns="http://schemas.openxmlformats.org/spreadsheetml/2006/main" count="554" uniqueCount="435">
  <si>
    <t>附表1</t>
  </si>
  <si>
    <t>2019年永泰县一般公共预算上级补助收入决算表</t>
  </si>
  <si>
    <t>单位:万元</t>
  </si>
  <si>
    <t>项目</t>
  </si>
  <si>
    <t>决算数</t>
  </si>
  <si>
    <t>备注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</si>
  <si>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</si>
  <si>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</si>
  <si>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</si>
  <si>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</si>
  <si>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</si>
  <si>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</si>
  <si>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</si>
  <si>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</si>
  <si>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</si>
  <si>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</si>
  <si>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</si>
  <si>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成品油税费改革转移支付补助收入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</si>
  <si>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</si>
  <si>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</si>
  <si>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</si>
  <si>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</si>
  <si>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</si>
  <si>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</si>
  <si>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  一般公共服务共同财政事权转移支付收入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</si>
  <si>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</si>
  <si>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</si>
  <si>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</si>
  <si>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</si>
  <si>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</si>
  <si>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</si>
  <si>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</si>
  <si>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</si>
  <si>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</si>
  <si>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</si>
  <si>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住房保障共同财政事权转移支付收入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</si>
  <si>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</si>
  <si>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</si>
  <si>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</si>
  <si>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</si>
  <si>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</si>
  <si>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</si>
  <si>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</si>
  <si>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</si>
  <si>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</si>
  <si>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</si>
  <si>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</si>
  <si>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</si>
  <si>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</si>
  <si>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</si>
  <si>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</si>
  <si>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</si>
  <si>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自然资源海洋气象等</t>
  </si>
  <si>
    <t>　　灾害防治及应急管理支出</t>
  </si>
  <si>
    <t xml:space="preserve">    其他收入</t>
  </si>
  <si>
    <t>附表2</t>
  </si>
  <si>
    <t>2019年永泰县一般公共预算上解上级支出决算表</t>
  </si>
  <si>
    <t>上解上级支出</t>
  </si>
  <si>
    <t xml:space="preserve">  体制上解支出</t>
  </si>
  <si>
    <t xml:space="preserve">    原体制上解基数</t>
  </si>
  <si>
    <t xml:space="preserve">  专项上解支出</t>
  </si>
  <si>
    <t xml:space="preserve">    专项上解省支出</t>
  </si>
  <si>
    <t>　　　政法经费保障体制改革专项上解</t>
  </si>
  <si>
    <t>　　　江河下游对上游地区森林生态效益补偿上解</t>
  </si>
  <si>
    <t>　　　重点流域生态保护资金专项上解</t>
  </si>
  <si>
    <t>　　　农村信用社企业所得税省级分成部分上解</t>
  </si>
  <si>
    <t>　　　上缴省级就业调剂金</t>
  </si>
  <si>
    <t>　　　中央统筹农田水利建设资金上解</t>
  </si>
  <si>
    <t>　　　精准扶贫资金上解</t>
  </si>
  <si>
    <t>　　　上解精准扶贫医疗叠加保险资金</t>
  </si>
  <si>
    <t>　　　省以下检察院转隶人员相关经费清算上解</t>
  </si>
  <si>
    <t>　　　税务部门经费基数上划</t>
  </si>
  <si>
    <t>　　专项上解市支出</t>
  </si>
  <si>
    <t>　　　2019年总部经济企业奖励资金结算</t>
  </si>
  <si>
    <t>附表3</t>
  </si>
  <si>
    <t>2019年结转下年使用的项目支出明细表</t>
  </si>
  <si>
    <t>单位：万元</t>
  </si>
  <si>
    <t>序号</t>
  </si>
  <si>
    <t>项目内容</t>
  </si>
  <si>
    <t>结余金额</t>
  </si>
  <si>
    <t>合计</t>
  </si>
  <si>
    <t>2017年省市专项补助项目结转</t>
  </si>
  <si>
    <t>上级专项结转</t>
  </si>
  <si>
    <t>2019年省市专项补助项目结转</t>
  </si>
  <si>
    <t>2019年上级转移支付项目结转</t>
  </si>
  <si>
    <t>2019年止已下达单位的指标结转</t>
  </si>
  <si>
    <t>单位指标结转</t>
  </si>
  <si>
    <t>2019年止本级一般公共预算项目专项结转</t>
  </si>
  <si>
    <t>本级财政专项结转</t>
  </si>
  <si>
    <t>（1）</t>
  </si>
  <si>
    <t>残疾人就业保障金收支结余结转</t>
  </si>
  <si>
    <t>专项收支结余结转</t>
  </si>
  <si>
    <t>（2）</t>
  </si>
  <si>
    <t>森林植被恢复费收支结余结转</t>
  </si>
  <si>
    <t>（3）</t>
  </si>
  <si>
    <t>土地出让计提的教育资金收支结余结转</t>
  </si>
  <si>
    <t>（4）</t>
  </si>
  <si>
    <t>土地出让计提的农田水利建设资金收支结余结转</t>
  </si>
  <si>
    <t>（5）</t>
  </si>
  <si>
    <t>防空地下室易地建设费收支结余结转</t>
  </si>
  <si>
    <t>（6）</t>
  </si>
  <si>
    <t>政府住房基金收支结余结转</t>
  </si>
  <si>
    <t>（7）</t>
  </si>
  <si>
    <t>教育费附加收支结余结转</t>
  </si>
  <si>
    <t>（8）</t>
  </si>
  <si>
    <t>2019年应付义务兵优待金及相关奖励等经费</t>
  </si>
  <si>
    <t>因2019年底报批手续未完成，无法及时下达，结转下年专项安排。</t>
  </si>
  <si>
    <t>（9）</t>
  </si>
  <si>
    <t>2019年世行贷款医疗卫生改革促进项目转贷资金</t>
  </si>
  <si>
    <t>资金2019年已到位，因财政部文件当年未及时下，根据外债管理办法有关要求，省财政厅要求于2019年全部暂列外债转贷收入。因无文件依据未形成支出，结转下年专项使用。</t>
  </si>
  <si>
    <t>附表4</t>
  </si>
  <si>
    <t>永泰县2019年一般公共预算收入分项目情况</t>
  </si>
  <si>
    <t>金额单位：万元</t>
  </si>
  <si>
    <t>年初预算</t>
  </si>
  <si>
    <t>本年累计</t>
  </si>
  <si>
    <t>上年同期</t>
  </si>
  <si>
    <t>比上年同期增减</t>
  </si>
  <si>
    <t>金额</t>
  </si>
  <si>
    <t>占预算%</t>
  </si>
  <si>
    <t>占比%</t>
  </si>
  <si>
    <t>增减%</t>
  </si>
  <si>
    <t xml:space="preserve"> 税收收入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</si>
  <si>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</si>
  <si>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</si>
  <si>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</si>
  <si>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</si>
  <si>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</si>
  <si>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</si>
  <si>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</si>
  <si>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</si>
  <si>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</si>
  <si>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</si>
  <si>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</si>
  <si>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</si>
  <si>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</si>
  <si>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</si>
  <si>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</si>
  <si>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非税收入</t>
  </si>
  <si>
    <t xml:space="preserve">   教育费附加收入</t>
  </si>
  <si>
    <t xml:space="preserve">   残疾人就业保障金</t>
  </si>
  <si>
    <t xml:space="preserve">   森林植被恢复费</t>
  </si>
  <si>
    <t xml:space="preserve">   教育资金收入</t>
  </si>
  <si>
    <t xml:space="preserve">   农田水利资金收入</t>
  </si>
  <si>
    <t xml:space="preserve">   行政性收费收入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</si>
  <si>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</si>
  <si>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</si>
  <si>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</si>
  <si>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政府住房基金收入</t>
  </si>
  <si>
    <t xml:space="preserve">   其他收入</t>
  </si>
  <si>
    <t>二、地方税性收入占比
（中质量比例73%）</t>
  </si>
  <si>
    <t>附表5</t>
  </si>
  <si>
    <t>2019年永泰县一般公共预算支出功能分类决算表</t>
  </si>
  <si>
    <t>科目编码</t>
  </si>
  <si>
    <t>科目名称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</si>
  <si>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</si>
  <si>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</si>
  <si>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</si>
  <si>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</si>
  <si>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</si>
  <si>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</si>
  <si>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</si>
  <si>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</si>
  <si>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</si>
  <si>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</si>
  <si>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</si>
  <si>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</si>
  <si>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民族事务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</si>
  <si>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</si>
  <si>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</si>
  <si>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</si>
  <si>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</si>
  <si>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</si>
  <si>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</si>
  <si>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</si>
  <si>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</si>
  <si>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其他共产党事务支出(款)</t>
  </si>
  <si>
    <t xml:space="preserve">  市场监督管理事务</t>
  </si>
  <si>
    <t xml:space="preserve">  其他一般公共服务支出(款)</t>
  </si>
  <si>
    <t>国防支出</t>
  </si>
  <si>
    <t xml:space="preserve">  国防动员</t>
  </si>
  <si>
    <t xml:space="preserve">  其他国防支出(款)</t>
  </si>
  <si>
    <t>公共安全支出</t>
  </si>
  <si>
    <t xml:space="preserve">  武装警察部队(款)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</si>
  <si>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</si>
  <si>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</si>
  <si>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</si>
  <si>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</si>
  <si>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</si>
  <si>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强制隔离戒毒</t>
  </si>
  <si>
    <t xml:space="preserve">  其他公共安全支出(款)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</si>
  <si>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</si>
  <si>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</si>
  <si>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</si>
  <si>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</si>
  <si>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广播电视教育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</si>
  <si>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</si>
  <si>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</si>
  <si>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</si>
  <si>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其他教育支出(款)</t>
  </si>
  <si>
    <t>科学技术支出</t>
  </si>
  <si>
    <t xml:space="preserve">  科学技术管理事务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</si>
  <si>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</si>
  <si>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</si>
  <si>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</si>
  <si>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</si>
  <si>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</si>
  <si>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</si>
  <si>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其他科学技术支出(款)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</si>
  <si>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</si>
  <si>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</si>
  <si>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</si>
  <si>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</si>
  <si>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</si>
  <si>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</si>
  <si>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其他文化体育与传媒支出(款)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</si>
  <si>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</si>
  <si>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</si>
  <si>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</si>
  <si>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</si>
  <si>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</si>
  <si>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</si>
  <si>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</si>
  <si>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</si>
  <si>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</si>
  <si>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</si>
  <si>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</si>
  <si>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</si>
  <si>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</si>
  <si>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</si>
  <si>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</si>
  <si>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</si>
  <si>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</si>
  <si>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</si>
  <si>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其他社会保障和就业支出(款)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</si>
  <si>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</si>
  <si>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</si>
  <si>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</si>
  <si>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</si>
  <si>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</si>
  <si>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计划生育事务</t>
  </si>
  <si>
    <t xml:space="preserve">  行政事业单位医疗</t>
  </si>
  <si>
    <t xml:space="preserve">  优抚对象医疗</t>
  </si>
  <si>
    <t xml:space="preserve">  医疗保障管理事务</t>
  </si>
  <si>
    <t xml:space="preserve">  老龄卫生健康事务(款)</t>
  </si>
  <si>
    <t xml:space="preserve">  其他卫生健康支出(款)</t>
  </si>
  <si>
    <t>节能环保支出</t>
  </si>
  <si>
    <t xml:space="preserve">  环境保护管理事务</t>
  </si>
  <si>
    <t xml:space="preserve">  污染防治</t>
  </si>
  <si>
    <t xml:space="preserve">  自然生态保护</t>
  </si>
  <si>
    <t xml:space="preserve">  能源节约利用(款)</t>
  </si>
  <si>
    <t xml:space="preserve">  可再生能源(款)</t>
  </si>
  <si>
    <t xml:space="preserve">  其他节能环保支出(款)</t>
  </si>
  <si>
    <t>城乡社区支出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</si>
  <si>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</si>
  <si>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</si>
  <si>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</si>
  <si>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</si>
  <si>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其他城乡社区支出(款)</t>
  </si>
  <si>
    <t>农林水支出</t>
  </si>
  <si>
    <t xml:space="preserve">  农业</t>
  </si>
  <si>
    <t xml:space="preserve">  林业和草原</t>
  </si>
  <si>
    <t xml:space="preserve">  水利</t>
  </si>
  <si>
    <t xml:space="preserve">  扶贫</t>
  </si>
  <si>
    <t xml:space="preserve">  农村综合改革</t>
  </si>
  <si>
    <t xml:space="preserve">  普惠金融发展支出</t>
  </si>
  <si>
    <t xml:space="preserve">  其他农林水支出(款)</t>
  </si>
  <si>
    <t>交通运输支出</t>
  </si>
  <si>
    <t xml:space="preserve">  公路水路运输</t>
  </si>
  <si>
    <t xml:space="preserve">  成品油价格改革对交通运输的补贴</t>
  </si>
  <si>
    <t xml:space="preserve">  车辆购置税支出</t>
  </si>
  <si>
    <t xml:space="preserve">  其他交通运输支出(款)</t>
  </si>
  <si>
    <t>资源勘探信息等支出</t>
  </si>
  <si>
    <t xml:space="preserve">  国有资产监管</t>
  </si>
  <si>
    <t xml:space="preserve">  支持中小企业发展和管理支出</t>
  </si>
  <si>
    <t xml:space="preserve">  其他资源勘探信息等支出(款)</t>
  </si>
  <si>
    <t>商业服务业等支出</t>
  </si>
  <si>
    <t xml:space="preserve">  商业流通事务</t>
  </si>
  <si>
    <t xml:space="preserve">  涉外发展服务支出</t>
  </si>
  <si>
    <t xml:space="preserve">  其他商业服务业等支出(款)</t>
  </si>
  <si>
    <t>自然资源海洋气象等支出</t>
  </si>
  <si>
    <t xml:space="preserve">  自然资源事务</t>
  </si>
  <si>
    <t xml:space="preserve">  海洋管理事务</t>
  </si>
  <si>
    <t xml:space="preserve">  测绘事务</t>
  </si>
  <si>
    <t xml:space="preserve">  气象事务</t>
  </si>
  <si>
    <t xml:space="preserve">  其他自然资源海洋气象等支出(款)</t>
  </si>
  <si>
    <t>住房保障支出</t>
  </si>
  <si>
    <t xml:space="preserve">  保障性安居工程支出</t>
  </si>
  <si>
    <t>粮油物资储备支出</t>
  </si>
  <si>
    <t xml:space="preserve">  粮油事务</t>
  </si>
  <si>
    <t xml:space="preserve">  重要商品储备</t>
  </si>
  <si>
    <t>灾害防治及应急管理支出</t>
  </si>
  <si>
    <t xml:space="preserve">  应急管理事务</t>
  </si>
  <si>
    <t xml:space="preserve">  消防事务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</si>
  <si>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</si>
  <si>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</si>
  <si>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</si>
  <si>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</t>
  </si>
  <si>
    <t>其他支出(类)</t>
  </si>
  <si>
    <t xml:space="preserve">  其他支出(款)</t>
  </si>
  <si>
    <t>债务付息支出</t>
  </si>
  <si>
    <t xml:space="preserve">  地方政府一般债务付息支出</t>
  </si>
  <si>
    <t>附表6</t>
  </si>
  <si>
    <t>2019年度永泰县一般公共预算（基本）支出
政府经济分类决算表</t>
  </si>
  <si>
    <t>科目
编码</t>
  </si>
  <si>
    <t>一般公共
预算支出</t>
  </si>
  <si>
    <t>其中：</t>
  </si>
  <si>
    <t>一般公共预算基本支出</t>
  </si>
  <si>
    <t>财政拨款
列支数</t>
  </si>
  <si>
    <t>财政
权责发生制
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</si>
  <si>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</si>
  <si>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</si>
  <si>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</si>
  <si>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</si>
  <si>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</si>
  <si>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</si>
  <si>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</si>
  <si>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</si>
  <si>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</si>
  <si>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</si>
  <si>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</si>
  <si>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</si>
  <si>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</si>
  <si>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</si>
  <si>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</si>
  <si>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</si>
  <si>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</si>
  <si>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</si>
  <si>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</si>
  <si>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</si>
  <si>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</si>
  <si>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</si>
  <si>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</si>
  <si>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</si>
  <si>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</si>
  <si>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</si>
  <si>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</si>
  <si>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</si>
  <si>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</si>
  <si>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</si>
  <si>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</si>
  <si>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</si>
  <si>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</si>
  <si>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</si>
  <si>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</si>
  <si>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</si>
  <si>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</si>
  <si>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</si>
  <si>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</si>
  <si>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</si>
  <si>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</si>
  <si>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</si>
  <si>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</si>
  <si>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</si>
  <si>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</si>
  <si>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</si>
  <si>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</si>
  <si>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</si>
  <si>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</si>
  <si>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</si>
  <si>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</si>
  <si>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</si>
  <si>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</si>
  <si>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</si>
  <si>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</si>
  <si>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</si>
  <si>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</si>
  <si>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</si>
  <si>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附表7</t>
  </si>
  <si>
    <t>2019年永泰县政府性基金支出来源类别决算表</t>
  </si>
  <si>
    <t>支 出 合 计</t>
  </si>
  <si>
    <t>国家电影事业发展专项资金相关支出</t>
  </si>
  <si>
    <t>旅游发展基金支出</t>
  </si>
  <si>
    <t>大中型水库移民后期扶持基金支出</t>
  </si>
  <si>
    <t>国有土地使用权出让相关支出</t>
  </si>
  <si>
    <t>国有土地收益基金相关支出</t>
  </si>
  <si>
    <t>城市基础设施配套费相关支出</t>
  </si>
  <si>
    <t>污水处理费相关支出</t>
  </si>
  <si>
    <t>大中型水库库区基金相关支出</t>
  </si>
  <si>
    <t>彩票公益金安排的支出</t>
  </si>
  <si>
    <t>其他政府性基金相关支出</t>
  </si>
  <si>
    <t>附表8</t>
  </si>
  <si>
    <t>2019年永泰县政府性基金支出功能分类决算表</t>
  </si>
  <si>
    <t xml:space="preserve">  国家电影事业发展专项资金安排的支出</t>
  </si>
  <si>
    <t xml:space="preserve">  旅游发展基金支出</t>
  </si>
  <si>
    <t xml:space="preserve">  大中型水库移民后期扶持基金支出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</si>
  <si>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</si>
  <si>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</si>
  <si>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</si>
  <si>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</si>
  <si>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</si>
  <si>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其他政府性基金及对应专项债务收入安排的支出</t>
  </si>
  <si>
    <t xml:space="preserve">  彩票公益金安排的支出</t>
  </si>
  <si>
    <t xml:space="preserve">  地方政府专项债务付息支出</t>
  </si>
  <si>
    <t>附表9</t>
  </si>
  <si>
    <t>2019年政府性基金收支结余结转决算表</t>
  </si>
  <si>
    <t>结余项目</t>
  </si>
  <si>
    <t>合 计</t>
  </si>
  <si>
    <t>大中型水库移民后期扶持基金结余</t>
  </si>
  <si>
    <t>国有土地使用权出让相关结余</t>
  </si>
  <si>
    <t>国有土地收益基金相关结余</t>
  </si>
  <si>
    <t>农业土地开发资金相关结余</t>
  </si>
  <si>
    <t>城市基础设施配套费相关结余</t>
  </si>
  <si>
    <t>污水处理费相关结余</t>
  </si>
  <si>
    <t>国家重大水利工程建设基金相关结余</t>
  </si>
  <si>
    <t>彩票公益金结余</t>
  </si>
  <si>
    <t>其他政府性基金相关结余</t>
  </si>
  <si>
    <t>附表10</t>
  </si>
  <si>
    <t>2019年地方政府债务情况表</t>
  </si>
  <si>
    <t>一、政府债务余额情况</t>
  </si>
  <si>
    <t>2018年末债务余额</t>
  </si>
  <si>
    <t>　其中：政府负有偿还责任的债务</t>
  </si>
  <si>
    <t>　　　　　其中：一般债务</t>
  </si>
  <si>
    <t>外债利率调整，比上年报告数增加55万元。</t>
  </si>
  <si>
    <t>　　　　　　　　专项债务</t>
  </si>
  <si>
    <t>　　　　政府负有担保责任的债务</t>
  </si>
  <si>
    <t>　　　　政府可能承担一定救助责任的债务</t>
  </si>
  <si>
    <t>2019年新增债务额</t>
  </si>
  <si>
    <t>2019年偿还债务本金</t>
  </si>
  <si>
    <t>2019年末债务余额</t>
  </si>
  <si>
    <t>二、政府债务限额情况</t>
  </si>
  <si>
    <t>2018年债务限额</t>
  </si>
  <si>
    <t>　其中：一般债务限额</t>
  </si>
  <si>
    <t>　　　　　其中：外债转贷限额</t>
  </si>
  <si>
    <t>　　　　专项债务限额</t>
  </si>
  <si>
    <t>　　　　　其中：土地储备专债限额</t>
  </si>
  <si>
    <t>2019年新增债务限额</t>
  </si>
  <si>
    <t>2019年债务限额</t>
  </si>
  <si>
    <t>附表11</t>
  </si>
  <si>
    <t>2020年6月止份地方政府债务情况表</t>
  </si>
  <si>
    <t>2020年6月止新增债务额</t>
  </si>
  <si>
    <t>2020年6月止偿还债务本金</t>
  </si>
  <si>
    <t>2020年6月止债务余额</t>
  </si>
  <si>
    <t>2020年新增债务限额</t>
  </si>
  <si>
    <t>　　　　　　　　收费公路专债限额</t>
  </si>
  <si>
    <t>2020年债务限额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</si>
</sst>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#,##0_ "/>
    <numFmt numFmtId="181" formatCode="0.0%"/>
    <numFmt numFmtId="182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2"/>
      <name val="Courier"/>
      <family val="2"/>
    </font>
    <font>
      <b/>
      <sz val="11"/>
      <color indexed="52"/>
      <name val="宋体"/>
      <family val="0"/>
    </font>
    <font>
      <sz val="7"/>
      <name val="Small Fonts"/>
      <family val="2"/>
    </font>
    <font>
      <sz val="8"/>
      <name val="Arial"/>
      <family val="2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i/>
      <sz val="11"/>
      <color indexed="23"/>
      <name val="宋体"/>
      <family val="0"/>
    </font>
    <font>
      <sz val="11"/>
      <name val="蹈框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7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19" fillId="0" borderId="5" applyNumberFormat="0" applyFill="0" applyAlignment="0" applyProtection="0"/>
    <xf numFmtId="0" fontId="13" fillId="0" borderId="0">
      <alignment/>
      <protection/>
    </xf>
    <xf numFmtId="0" fontId="21" fillId="9" borderId="0" applyNumberFormat="0" applyBorder="0" applyAlignment="0" applyProtection="0"/>
    <xf numFmtId="0" fontId="28" fillId="0" borderId="6" applyNumberFormat="0" applyFill="0" applyAlignment="0" applyProtection="0"/>
    <xf numFmtId="0" fontId="21" fillId="10" borderId="0" applyNumberFormat="0" applyBorder="0" applyAlignment="0" applyProtection="0"/>
    <xf numFmtId="0" fontId="37" fillId="11" borderId="7" applyNumberFormat="0" applyAlignment="0" applyProtection="0"/>
    <xf numFmtId="0" fontId="25" fillId="11" borderId="2" applyNumberFormat="0" applyAlignment="0" applyProtection="0"/>
    <xf numFmtId="0" fontId="17" fillId="12" borderId="8" applyNumberFormat="0" applyAlignment="0" applyProtection="0"/>
    <xf numFmtId="0" fontId="5" fillId="4" borderId="0" applyNumberFormat="0" applyBorder="0" applyAlignment="0" applyProtection="0"/>
    <xf numFmtId="0" fontId="21" fillId="13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14" fillId="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37" fontId="26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5" fillId="18" borderId="0" applyNumberFormat="0" applyBorder="0" applyAlignment="0" applyProtection="0"/>
    <xf numFmtId="0" fontId="21" fillId="2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12" fillId="20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2" fillId="0" borderId="0">
      <alignment/>
      <protection/>
    </xf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27" fillId="11" borderId="0" applyNumberFormat="0" applyBorder="0" applyAlignment="0" applyProtection="0"/>
    <xf numFmtId="0" fontId="29" fillId="0" borderId="0">
      <alignment/>
      <protection/>
    </xf>
    <xf numFmtId="0" fontId="18" fillId="0" borderId="0">
      <alignment/>
      <protection/>
    </xf>
    <xf numFmtId="10" fontId="2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39" fillId="0" borderId="0" applyFont="0" applyFill="0" applyBorder="0" applyAlignment="0" applyProtection="0"/>
    <xf numFmtId="0" fontId="24" fillId="0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0" fillId="0" borderId="0" xfId="101" applyFill="1">
      <alignment/>
      <protection/>
    </xf>
    <xf numFmtId="3" fontId="0" fillId="0" borderId="0" xfId="101" applyNumberFormat="1" applyFont="1" applyFill="1" applyAlignment="1" applyProtection="1">
      <alignment/>
      <protection/>
    </xf>
    <xf numFmtId="0" fontId="0" fillId="0" borderId="0" xfId="101" applyFont="1" applyFill="1" applyAlignment="1">
      <alignment/>
      <protection/>
    </xf>
    <xf numFmtId="3" fontId="1" fillId="0" borderId="0" xfId="101" applyNumberFormat="1" applyFont="1" applyFill="1" applyAlignment="1" applyProtection="1">
      <alignment horizontal="center" vertical="center"/>
      <protection/>
    </xf>
    <xf numFmtId="3" fontId="2" fillId="0" borderId="0" xfId="101" applyNumberFormat="1" applyFont="1" applyFill="1" applyBorder="1" applyAlignment="1" applyProtection="1">
      <alignment horizontal="right" vertical="center"/>
      <protection/>
    </xf>
    <xf numFmtId="0" fontId="0" fillId="0" borderId="0" xfId="101" applyFont="1" applyFill="1" applyAlignment="1">
      <alignment horizontal="right" vertical="center"/>
      <protection/>
    </xf>
    <xf numFmtId="3" fontId="3" fillId="0" borderId="1" xfId="101" applyNumberFormat="1" applyFont="1" applyFill="1" applyBorder="1" applyAlignment="1" applyProtection="1">
      <alignment horizontal="center" vertical="center"/>
      <protection/>
    </xf>
    <xf numFmtId="3" fontId="3" fillId="0" borderId="1" xfId="101" applyNumberFormat="1" applyFont="1" applyFill="1" applyBorder="1" applyAlignment="1" applyProtection="1">
      <alignment vertical="center"/>
      <protection/>
    </xf>
    <xf numFmtId="180" fontId="3" fillId="0" borderId="1" xfId="101" applyNumberFormat="1" applyFont="1" applyFill="1" applyBorder="1" applyAlignment="1" applyProtection="1">
      <alignment horizontal="right" vertical="center" shrinkToFit="1"/>
      <protection/>
    </xf>
    <xf numFmtId="0" fontId="0" fillId="0" borderId="1" xfId="101" applyFont="1" applyFill="1" applyBorder="1">
      <alignment/>
      <protection/>
    </xf>
    <xf numFmtId="3" fontId="0" fillId="0" borderId="1" xfId="101" applyNumberFormat="1" applyFont="1" applyFill="1" applyBorder="1" applyAlignment="1" applyProtection="1">
      <alignment vertical="center"/>
      <protection/>
    </xf>
    <xf numFmtId="180" fontId="0" fillId="0" borderId="1" xfId="101" applyNumberFormat="1" applyFont="1" applyFill="1" applyBorder="1" applyAlignment="1" applyProtection="1">
      <alignment horizontal="right" vertical="center" shrinkToFit="1"/>
      <protection/>
    </xf>
    <xf numFmtId="0" fontId="0" fillId="0" borderId="1" xfId="101" applyNumberFormat="1" applyFont="1" applyFill="1" applyBorder="1" applyAlignment="1">
      <alignment vertical="center" wrapText="1"/>
      <protection/>
    </xf>
    <xf numFmtId="0" fontId="2" fillId="0" borderId="1" xfId="101" applyNumberFormat="1" applyFont="1" applyFill="1" applyBorder="1" applyAlignment="1">
      <alignment vertical="center" wrapText="1"/>
      <protection/>
    </xf>
    <xf numFmtId="3" fontId="0" fillId="0" borderId="0" xfId="101" applyNumberFormat="1" applyFont="1" applyFill="1" applyAlignment="1" applyProtection="1">
      <alignment vertical="center"/>
      <protection/>
    </xf>
    <xf numFmtId="0" fontId="0" fillId="0" borderId="0" xfId="10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101" applyFont="1" applyFill="1" applyAlignment="1">
      <alignment vertical="center"/>
      <protection/>
    </xf>
    <xf numFmtId="0" fontId="0" fillId="0" borderId="1" xfId="101" applyFont="1" applyFill="1" applyBorder="1" applyAlignment="1">
      <alignment vertical="center"/>
      <protection/>
    </xf>
    <xf numFmtId="3" fontId="0" fillId="0" borderId="0" xfId="101" applyNumberFormat="1" applyFont="1" applyFill="1" applyProtection="1">
      <alignment/>
      <protection/>
    </xf>
    <xf numFmtId="0" fontId="3" fillId="0" borderId="0" xfId="101" applyFont="1" applyFill="1">
      <alignment/>
      <protection/>
    </xf>
    <xf numFmtId="0" fontId="0" fillId="0" borderId="0" xfId="101" applyFont="1" applyFill="1">
      <alignment/>
      <protection/>
    </xf>
    <xf numFmtId="3" fontId="2" fillId="0" borderId="0" xfId="101" applyNumberFormat="1" applyFont="1" applyFill="1" applyAlignment="1" applyProtection="1">
      <alignment horizontal="right" vertical="center"/>
      <protection/>
    </xf>
    <xf numFmtId="3" fontId="3" fillId="0" borderId="11" xfId="101" applyNumberFormat="1" applyFont="1" applyFill="1" applyBorder="1" applyAlignment="1" applyProtection="1">
      <alignment horizontal="center" vertical="center"/>
      <protection/>
    </xf>
    <xf numFmtId="3" fontId="3" fillId="0" borderId="11" xfId="101" applyNumberFormat="1" applyFont="1" applyFill="1" applyBorder="1" applyAlignment="1" applyProtection="1">
      <alignment horizontal="center" vertical="center" wrapText="1"/>
      <protection/>
    </xf>
    <xf numFmtId="0" fontId="3" fillId="0" borderId="1" xfId="101" applyNumberFormat="1" applyFont="1" applyFill="1" applyBorder="1" applyAlignment="1" applyProtection="1">
      <alignment horizontal="center" vertical="center"/>
      <protection/>
    </xf>
    <xf numFmtId="0" fontId="3" fillId="0" borderId="1" xfId="101" applyFont="1" applyFill="1" applyBorder="1">
      <alignment/>
      <protection/>
    </xf>
    <xf numFmtId="49" fontId="3" fillId="0" borderId="1" xfId="101" applyNumberFormat="1" applyFont="1" applyFill="1" applyBorder="1" applyAlignment="1" applyProtection="1">
      <alignment vertical="center"/>
      <protection/>
    </xf>
    <xf numFmtId="0" fontId="3" fillId="0" borderId="1" xfId="101" applyNumberFormat="1" applyFont="1" applyFill="1" applyBorder="1" applyAlignment="1" applyProtection="1">
      <alignment vertical="center"/>
      <protection/>
    </xf>
    <xf numFmtId="49" fontId="0" fillId="0" borderId="1" xfId="101" applyNumberFormat="1" applyFont="1" applyFill="1" applyBorder="1" applyAlignment="1" applyProtection="1">
      <alignment vertical="center"/>
      <protection/>
    </xf>
    <xf numFmtId="0" fontId="0" fillId="0" borderId="1" xfId="101" applyNumberFormat="1" applyFont="1" applyFill="1" applyBorder="1" applyAlignment="1" applyProtection="1">
      <alignment vertical="center"/>
      <protection/>
    </xf>
    <xf numFmtId="0" fontId="0" fillId="0" borderId="0" xfId="101" applyFill="1" applyAlignment="1">
      <alignment horizontal="right"/>
      <protection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0" xfId="101" applyNumberFormat="1" applyFont="1" applyFill="1" applyAlignment="1" applyProtection="1">
      <alignment/>
      <protection/>
    </xf>
    <xf numFmtId="49" fontId="0" fillId="0" borderId="0" xfId="101" applyNumberFormat="1" applyFont="1" applyFill="1" applyAlignment="1">
      <alignment/>
      <protection/>
    </xf>
    <xf numFmtId="49" fontId="1" fillId="0" borderId="0" xfId="101" applyNumberFormat="1" applyFont="1" applyFill="1" applyAlignment="1" applyProtection="1">
      <alignment horizontal="center" vertical="center"/>
      <protection/>
    </xf>
    <xf numFmtId="49" fontId="2" fillId="0" borderId="0" xfId="101" applyNumberFormat="1" applyFont="1" applyFill="1" applyAlignment="1" applyProtection="1">
      <alignment horizontal="right" vertical="center"/>
      <protection/>
    </xf>
    <xf numFmtId="49" fontId="2" fillId="0" borderId="0" xfId="101" applyNumberFormat="1" applyFont="1" applyFill="1" applyBorder="1" applyAlignment="1" applyProtection="1">
      <alignment horizontal="right" vertical="center"/>
      <protection/>
    </xf>
    <xf numFmtId="49" fontId="3" fillId="0" borderId="1" xfId="101" applyNumberFormat="1" applyFont="1" applyFill="1" applyBorder="1" applyAlignment="1" applyProtection="1">
      <alignment horizontal="center" vertical="center"/>
      <protection/>
    </xf>
    <xf numFmtId="3" fontId="3" fillId="0" borderId="1" xfId="101" applyNumberFormat="1" applyFont="1" applyFill="1" applyBorder="1" applyAlignment="1" applyProtection="1">
      <alignment vertical="center"/>
      <protection/>
    </xf>
    <xf numFmtId="3" fontId="3" fillId="0" borderId="1" xfId="101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80" fontId="9" fillId="0" borderId="1" xfId="0" applyNumberFormat="1" applyFont="1" applyFill="1" applyBorder="1" applyAlignment="1" applyProtection="1">
      <alignment horizontal="right" vertical="center"/>
      <protection/>
    </xf>
    <xf numFmtId="181" fontId="9" fillId="0" borderId="1" xfId="27" applyNumberFormat="1" applyFont="1" applyBorder="1" applyAlignment="1" applyProtection="1">
      <alignment horizontal="right" vertical="center"/>
      <protection/>
    </xf>
    <xf numFmtId="180" fontId="9" fillId="0" borderId="17" xfId="0" applyNumberFormat="1" applyFont="1" applyFill="1" applyBorder="1" applyAlignment="1" applyProtection="1">
      <alignment horizontal="right" vertical="center"/>
      <protection/>
    </xf>
    <xf numFmtId="181" fontId="9" fillId="0" borderId="17" xfId="27" applyNumberFormat="1" applyFont="1" applyBorder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180" fontId="8" fillId="0" borderId="1" xfId="0" applyNumberFormat="1" applyFont="1" applyFill="1" applyBorder="1" applyAlignment="1" applyProtection="1">
      <alignment horizontal="right" vertical="center"/>
      <protection/>
    </xf>
    <xf numFmtId="180" fontId="8" fillId="0" borderId="1" xfId="0" applyNumberFormat="1" applyFont="1" applyFill="1" applyBorder="1" applyAlignment="1" applyProtection="1">
      <alignment horizontal="right" vertical="center"/>
      <protection locked="0"/>
    </xf>
    <xf numFmtId="181" fontId="8" fillId="0" borderId="1" xfId="27" applyNumberFormat="1" applyFont="1" applyBorder="1" applyAlignment="1" applyProtection="1">
      <alignment horizontal="right" vertical="center"/>
      <protection/>
    </xf>
    <xf numFmtId="180" fontId="8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7" xfId="27" applyNumberFormat="1" applyFont="1" applyBorder="1" applyAlignment="1" applyProtection="1">
      <alignment horizontal="right" vertical="center"/>
      <protection/>
    </xf>
    <xf numFmtId="0" fontId="44" fillId="0" borderId="1" xfId="0" applyFont="1" applyFill="1" applyBorder="1" applyAlignment="1" applyProtection="1">
      <alignment horizontal="left" vertical="center"/>
      <protection locked="0"/>
    </xf>
    <xf numFmtId="181" fontId="8" fillId="0" borderId="18" xfId="27" applyNumberFormat="1" applyFont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vertical="center"/>
      <protection locked="0"/>
    </xf>
    <xf numFmtId="180" fontId="9" fillId="0" borderId="1" xfId="0" applyNumberFormat="1" applyFont="1" applyFill="1" applyBorder="1" applyAlignment="1" applyProtection="1">
      <alignment horizontal="right" vertical="center"/>
      <protection locked="0"/>
    </xf>
    <xf numFmtId="180" fontId="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81" fontId="3" fillId="0" borderId="1" xfId="27" applyNumberFormat="1" applyFont="1" applyFill="1" applyBorder="1" applyAlignment="1" applyProtection="1">
      <alignment horizontal="right" vertical="center"/>
      <protection locked="0"/>
    </xf>
    <xf numFmtId="182" fontId="0" fillId="0" borderId="0" xfId="0" applyNumberFormat="1" applyFont="1" applyFill="1" applyBorder="1" applyAlignment="1">
      <alignment vertical="center"/>
    </xf>
    <xf numFmtId="182" fontId="0" fillId="0" borderId="0" xfId="100" applyNumberFormat="1" applyFont="1" applyFill="1">
      <alignment/>
      <protection/>
    </xf>
    <xf numFmtId="182" fontId="0" fillId="0" borderId="0" xfId="100" applyNumberFormat="1" applyFont="1" applyFill="1" applyAlignment="1">
      <alignment vertical="center"/>
      <protection/>
    </xf>
    <xf numFmtId="182" fontId="0" fillId="0" borderId="0" xfId="100" applyNumberFormat="1" applyFont="1" applyFill="1" applyAlignment="1">
      <alignment horizontal="center" vertical="center"/>
      <protection/>
    </xf>
    <xf numFmtId="182" fontId="0" fillId="0" borderId="0" xfId="100" applyNumberFormat="1" applyFont="1" applyFill="1" applyAlignment="1">
      <alignment horizontal="left" vertical="center"/>
      <protection/>
    </xf>
    <xf numFmtId="182" fontId="10" fillId="0" borderId="0" xfId="100" applyNumberFormat="1" applyFont="1" applyFill="1" applyAlignment="1">
      <alignment vertical="center"/>
      <protection/>
    </xf>
    <xf numFmtId="49" fontId="1" fillId="0" borderId="0" xfId="100" applyNumberFormat="1" applyFont="1" applyFill="1" applyAlignment="1">
      <alignment horizontal="center" vertical="center"/>
      <protection/>
    </xf>
    <xf numFmtId="182" fontId="10" fillId="0" borderId="19" xfId="100" applyNumberFormat="1" applyFont="1" applyFill="1" applyBorder="1" applyAlignment="1">
      <alignment horizontal="right" vertical="center"/>
      <protection/>
    </xf>
    <xf numFmtId="182" fontId="3" fillId="0" borderId="1" xfId="100" applyNumberFormat="1" applyFont="1" applyFill="1" applyBorder="1" applyAlignment="1">
      <alignment horizontal="center" vertical="center"/>
      <protection/>
    </xf>
    <xf numFmtId="182" fontId="11" fillId="0" borderId="1" xfId="100" applyNumberFormat="1" applyFont="1" applyFill="1" applyBorder="1" applyAlignment="1" applyProtection="1">
      <alignment horizontal="center" vertical="center" wrapText="1"/>
      <protection locked="0"/>
    </xf>
    <xf numFmtId="182" fontId="11" fillId="0" borderId="1" xfId="100" applyNumberFormat="1" applyFont="1" applyFill="1" applyBorder="1" applyAlignment="1">
      <alignment horizontal="center" vertical="center"/>
      <protection/>
    </xf>
    <xf numFmtId="49" fontId="0" fillId="0" borderId="1" xfId="100" applyNumberFormat="1" applyFont="1" applyFill="1" applyBorder="1" applyAlignment="1">
      <alignment horizontal="center" vertical="center"/>
      <protection/>
    </xf>
    <xf numFmtId="180" fontId="3" fillId="0" borderId="1" xfId="100" applyNumberFormat="1" applyFont="1" applyFill="1" applyBorder="1" applyAlignment="1">
      <alignment vertical="center" shrinkToFit="1"/>
      <protection/>
    </xf>
    <xf numFmtId="49" fontId="10" fillId="0" borderId="1" xfId="100" applyNumberFormat="1" applyFont="1" applyFill="1" applyBorder="1" applyAlignment="1">
      <alignment horizontal="left" vertical="center"/>
      <protection/>
    </xf>
    <xf numFmtId="0" fontId="0" fillId="0" borderId="1" xfId="100" applyNumberFormat="1" applyFont="1" applyFill="1" applyBorder="1" applyAlignment="1">
      <alignment horizontal="center" vertical="center"/>
      <protection/>
    </xf>
    <xf numFmtId="182" fontId="10" fillId="0" borderId="1" xfId="10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10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8" applyNumberFormat="1" applyFont="1" applyFill="1" applyBorder="1" applyAlignment="1">
      <alignment vertical="center" wrapText="1"/>
      <protection/>
    </xf>
    <xf numFmtId="180" fontId="0" fillId="0" borderId="1" xfId="100" applyNumberFormat="1" applyFont="1" applyFill="1" applyBorder="1" applyAlignment="1">
      <alignment vertical="center" shrinkToFit="1"/>
      <protection/>
    </xf>
    <xf numFmtId="49" fontId="10" fillId="0" borderId="1" xfId="100" applyNumberFormat="1" applyFont="1" applyFill="1" applyBorder="1" applyAlignment="1">
      <alignment horizontal="left" vertical="center" wrapText="1"/>
      <protection/>
    </xf>
    <xf numFmtId="0" fontId="0" fillId="0" borderId="0" xfId="101" applyFont="1" applyFill="1">
      <alignment/>
      <protection/>
    </xf>
    <xf numFmtId="3" fontId="0" fillId="0" borderId="0" xfId="101" applyNumberFormat="1" applyFont="1" applyFill="1" applyBorder="1" applyAlignment="1" applyProtection="1">
      <alignment horizontal="right" vertical="center"/>
      <protection/>
    </xf>
    <xf numFmtId="3" fontId="3" fillId="0" borderId="1" xfId="101" applyNumberFormat="1" applyFont="1" applyFill="1" applyBorder="1" applyAlignment="1" applyProtection="1">
      <alignment horizontal="left" vertical="center"/>
      <protection/>
    </xf>
    <xf numFmtId="3" fontId="0" fillId="0" borderId="1" xfId="101" applyNumberFormat="1" applyFont="1" applyFill="1" applyBorder="1" applyAlignment="1" applyProtection="1">
      <alignment horizontal="right" vertical="center"/>
      <protection/>
    </xf>
    <xf numFmtId="3" fontId="10" fillId="0" borderId="1" xfId="101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 quotePrefix="1">
      <alignment horizontal="center" vertical="center"/>
      <protection locked="0"/>
    </xf>
    <xf numFmtId="0" fontId="8" fillId="0" borderId="1" xfId="0" applyFont="1" applyFill="1" applyBorder="1" applyAlignment="1" applyProtection="1" quotePrefix="1">
      <alignment horizontal="center" vertical="center"/>
      <protection locked="0"/>
    </xf>
    <xf numFmtId="0" fontId="8" fillId="0" borderId="1" xfId="0" applyFont="1" applyFill="1" applyBorder="1" applyAlignment="1" applyProtection="1" quotePrefix="1">
      <alignment horizontal="left" vertical="center"/>
      <protection locked="0"/>
    </xf>
  </cellXfs>
  <cellStyles count="11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常规_结转初计" xfId="28"/>
    <cellStyle name="Followed Hyperlink" xfId="29"/>
    <cellStyle name="注释" xfId="30"/>
    <cellStyle name="ColLevel_5" xfId="31"/>
    <cellStyle name="60% - 强调文字颜色 2" xfId="32"/>
    <cellStyle name="标题 4" xfId="33"/>
    <cellStyle name="警告文本" xfId="34"/>
    <cellStyle name="标题" xfId="35"/>
    <cellStyle name="解释性文本" xfId="36"/>
    <cellStyle name="ColLevel_7" xfId="37"/>
    <cellStyle name="标题 1" xfId="38"/>
    <cellStyle name="标题 2" xfId="39"/>
    <cellStyle name="_表二 (2)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no dec" xfId="63"/>
    <cellStyle name="20% - 强调文字颜色 4" xfId="64"/>
    <cellStyle name="40% - 强调文字颜色 4" xfId="65"/>
    <cellStyle name="强调文字颜色 5" xfId="66"/>
    <cellStyle name="?鹎%U龡&amp;H齲_x0001_C铣_x0014__x0007__x0001__x0001_" xfId="67"/>
    <cellStyle name="40% - 强调文字颜色 5" xfId="68"/>
    <cellStyle name="60% - 强调文字颜色 5" xfId="69"/>
    <cellStyle name="_预算科" xfId="70"/>
    <cellStyle name="_2011年预算指标追加通" xfId="71"/>
    <cellStyle name="强调文字颜色 6" xfId="72"/>
    <cellStyle name="40% - 强调文字颜色 6" xfId="73"/>
    <cellStyle name="差_新外建安税奖励测算" xfId="74"/>
    <cellStyle name="60% - 强调文字颜色 6" xfId="75"/>
    <cellStyle name="样式 1" xfId="76"/>
    <cellStyle name="常规 2" xfId="77"/>
    <cellStyle name="ColLevel_1" xfId="78"/>
    <cellStyle name="_2011决算结转汇总" xfId="79"/>
    <cellStyle name="好_表二 (2)" xfId="80"/>
    <cellStyle name="ColLevel_2" xfId="81"/>
    <cellStyle name="ColLevel_3" xfId="82"/>
    <cellStyle name="ColLevel_4" xfId="83"/>
    <cellStyle name="ColLevel_6" xfId="84"/>
    <cellStyle name="Grey" xfId="85"/>
    <cellStyle name="Normal - Style1" xfId="86"/>
    <cellStyle name="Normal_0105第二套审计报表定稿" xfId="87"/>
    <cellStyle name="Percent [2]" xfId="88"/>
    <cellStyle name="RowLevel_1" xfId="89"/>
    <cellStyle name="RowLevel_2" xfId="90"/>
    <cellStyle name="RowLevel_3" xfId="91"/>
    <cellStyle name="RowLevel_4" xfId="92"/>
    <cellStyle name="标题_2009指标下达结转总表" xfId="93"/>
    <cellStyle name="差_Book1" xfId="94"/>
    <cellStyle name="差_Book1_1" xfId="95"/>
    <cellStyle name="差_Book1_永泰县2011定期报送医改投入情况" xfId="96"/>
    <cellStyle name="差_表二 (2)" xfId="97"/>
    <cellStyle name="差_永泰县2011定期报送医改投入情况" xfId="98"/>
    <cellStyle name="差_永泰县政府债务统计(新)" xfId="99"/>
    <cellStyle name="常规_2015年财政总决算结转汇总表" xfId="100"/>
    <cellStyle name="常规_2015年总决算报表生成表0519" xfId="101"/>
    <cellStyle name="常规_预算科" xfId="102"/>
    <cellStyle name="好_Book1" xfId="103"/>
    <cellStyle name="好_Book1_1" xfId="104"/>
    <cellStyle name="好_Book1_永泰县2011定期报送医改投入情况" xfId="105"/>
    <cellStyle name="千位_1" xfId="106"/>
    <cellStyle name="好_新外建安税奖励测算" xfId="107"/>
    <cellStyle name="好_永泰县2011定期报送医改投入情况" xfId="108"/>
    <cellStyle name="好_永泰县政府债务统计(新)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1" xfId="117"/>
    <cellStyle name="钎霖_laroux" xfId="118"/>
    <cellStyle name="통화 [0]_BOILER-CO1" xfId="119"/>
    <cellStyle name="未定义" xfId="120"/>
    <cellStyle name="콤마 [0]_BOILER-CO1" xfId="121"/>
    <cellStyle name="콤마_BOILER-CO1" xfId="122"/>
    <cellStyle name="통화_BOILER-CO1" xfId="123"/>
    <cellStyle name="표준_0N-HANDLING " xfId="124"/>
    <cellStyle name="常规_2016年总决算报表" xfId="125"/>
    <cellStyle name="常规_2009指标下达结转决算总表" xfId="126"/>
    <cellStyle name="常规_2006年指标结转" xfId="127"/>
    <cellStyle name="常规_Sheet1" xfId="128"/>
    <cellStyle name="常规 2 2 11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20915;&#31639;&#36164;&#26009;2015&#24180;\&#21508;&#19994;&#21153;&#31185;&#25351;&#26631;&#32467;&#36716;\&#19994;&#21153;&#31185;2012&#24180;&#21450;&#20197;&#21069;&#30465;&#24066;&#19987;&#39033;&#32467;&#36716;&#24773;&#20917;&#34920;&#65288;&#21382;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382;&#24180;&#25991;&#26723;\2007&#25991;&#26723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及以前省市专项结转数"/>
      <sheetName val="发各科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#REF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政府债券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workbookViewId="0" topLeftCell="A1">
      <selection activeCell="A14" sqref="A14"/>
    </sheetView>
  </sheetViews>
  <sheetFormatPr defaultColWidth="9.125" defaultRowHeight="14.25"/>
  <cols>
    <col min="1" max="1" width="47.875" style="2" customWidth="1"/>
    <col min="2" max="2" width="15.375" style="2" customWidth="1"/>
    <col min="3" max="3" width="17.875" style="2" customWidth="1"/>
    <col min="4" max="249" width="9.125" style="1" customWidth="1"/>
    <col min="250" max="16384" width="9.125" style="1" customWidth="1"/>
  </cols>
  <sheetData>
    <row r="1" ht="14.25">
      <c r="A1" s="2" t="s">
        <v>0</v>
      </c>
    </row>
    <row r="2" spans="1:3" ht="33.75" customHeight="1">
      <c r="A2" s="4" t="s">
        <v>1</v>
      </c>
      <c r="B2" s="4"/>
      <c r="C2" s="4"/>
    </row>
    <row r="3" spans="1:3" ht="16.5" customHeight="1">
      <c r="A3" s="1"/>
      <c r="B3" s="23"/>
      <c r="C3" s="23"/>
    </row>
    <row r="4" spans="1:3" ht="16.5" customHeight="1">
      <c r="A4" s="113"/>
      <c r="B4" s="113"/>
      <c r="C4" s="114" t="s">
        <v>2</v>
      </c>
    </row>
    <row r="5" spans="1:3" ht="27" customHeight="1">
      <c r="A5" s="7" t="s">
        <v>3</v>
      </c>
      <c r="B5" s="7" t="s">
        <v>4</v>
      </c>
      <c r="C5" s="7" t="s">
        <v>5</v>
      </c>
    </row>
    <row r="6" spans="1:3" ht="27" customHeight="1">
      <c r="A6" s="115" t="s">
        <v>6</v>
      </c>
      <c r="B6" s="9">
        <f>+B7+B13+B37</f>
        <v>173260</v>
      </c>
      <c r="C6" s="116"/>
    </row>
    <row r="7" spans="1:3" ht="27" customHeight="1">
      <c r="A7" s="8" t="s">
        <v>7</v>
      </c>
      <c r="B7" s="9">
        <f>SUM(B8:B12)</f>
        <v>8003</v>
      </c>
      <c r="C7" s="116"/>
    </row>
    <row r="8" spans="1:3" ht="27" customHeight="1">
      <c r="A8" s="11" t="s">
        <v>8</v>
      </c>
      <c r="B8" s="12">
        <v>710</v>
      </c>
      <c r="C8" s="116"/>
    </row>
    <row r="9" spans="1:3" ht="27" customHeight="1">
      <c r="A9" s="11" t="s">
        <v>9</v>
      </c>
      <c r="B9" s="12">
        <v>138</v>
      </c>
      <c r="C9" s="116"/>
    </row>
    <row r="10" spans="1:3" ht="27" customHeight="1">
      <c r="A10" s="11" t="s">
        <v>10</v>
      </c>
      <c r="B10" s="12">
        <v>763</v>
      </c>
      <c r="C10" s="116"/>
    </row>
    <row r="11" spans="1:3" ht="27" customHeight="1">
      <c r="A11" s="11" t="s">
        <v>11</v>
      </c>
      <c r="B11" s="12">
        <v>82</v>
      </c>
      <c r="C11" s="116"/>
    </row>
    <row r="12" spans="1:3" ht="27" customHeight="1">
      <c r="A12" s="11" t="s">
        <v>12</v>
      </c>
      <c r="B12" s="12">
        <v>6310</v>
      </c>
      <c r="C12" s="116"/>
    </row>
    <row r="13" spans="1:3" ht="27" customHeight="1">
      <c r="A13" s="8" t="s">
        <v>13</v>
      </c>
      <c r="B13" s="9">
        <f>SUM(B14:B36)</f>
        <v>110159</v>
      </c>
      <c r="C13" s="116"/>
    </row>
    <row r="14" spans="1:3" ht="27" customHeight="1">
      <c r="A14" s="11" t="s">
        <v>14</v>
      </c>
      <c r="B14" s="12">
        <v>27099</v>
      </c>
      <c r="C14" s="116"/>
    </row>
    <row r="15" spans="1:3" ht="27" customHeight="1">
      <c r="A15" s="11" t="s">
        <v>15</v>
      </c>
      <c r="B15" s="12">
        <v>14026</v>
      </c>
      <c r="C15" s="116"/>
    </row>
    <row r="16" spans="1:3" ht="27" customHeight="1">
      <c r="A16" s="11" t="s">
        <v>16</v>
      </c>
      <c r="B16" s="12">
        <v>9037</v>
      </c>
      <c r="C16" s="116"/>
    </row>
    <row r="17" spans="1:3" ht="27" customHeight="1">
      <c r="A17" s="11" t="s">
        <v>17</v>
      </c>
      <c r="B17" s="12">
        <v>1975</v>
      </c>
      <c r="C17" s="116"/>
    </row>
    <row r="18" spans="1:3" ht="27" customHeight="1">
      <c r="A18" s="11" t="s">
        <v>18</v>
      </c>
      <c r="B18" s="12">
        <v>28</v>
      </c>
      <c r="C18" s="116"/>
    </row>
    <row r="19" spans="1:3" ht="27" customHeight="1">
      <c r="A19" s="11" t="s">
        <v>19</v>
      </c>
      <c r="B19" s="12">
        <v>100</v>
      </c>
      <c r="C19" s="116"/>
    </row>
    <row r="20" spans="1:256" ht="27" customHeight="1">
      <c r="A20" s="11" t="s">
        <v>20</v>
      </c>
      <c r="B20" s="12">
        <v>8120</v>
      </c>
      <c r="C20" s="11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" customHeight="1">
      <c r="A21" s="11" t="s">
        <v>21</v>
      </c>
      <c r="B21" s="12">
        <v>990</v>
      </c>
      <c r="C21" s="11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7" customHeight="1">
      <c r="A22" s="11" t="s">
        <v>22</v>
      </c>
      <c r="B22" s="12">
        <v>10</v>
      </c>
      <c r="C22" s="11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7" customHeight="1">
      <c r="A23" s="11" t="s">
        <v>23</v>
      </c>
      <c r="B23" s="12">
        <v>6049</v>
      </c>
      <c r="C23" s="11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7" customHeight="1">
      <c r="A24" s="11" t="s">
        <v>24</v>
      </c>
      <c r="B24" s="12">
        <v>105</v>
      </c>
      <c r="C24" s="11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7" customHeight="1">
      <c r="A25" s="11" t="s">
        <v>25</v>
      </c>
      <c r="B25" s="12">
        <v>1323</v>
      </c>
      <c r="C25" s="116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7" customHeight="1">
      <c r="A26" s="11" t="s">
        <v>26</v>
      </c>
      <c r="B26" s="12">
        <v>5509</v>
      </c>
      <c r="C26" s="11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7" customHeight="1">
      <c r="A27" s="11" t="s">
        <v>27</v>
      </c>
      <c r="B27" s="12">
        <v>28</v>
      </c>
      <c r="C27" s="116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7" customHeight="1">
      <c r="A28" s="11" t="s">
        <v>28</v>
      </c>
      <c r="B28" s="12">
        <v>615</v>
      </c>
      <c r="C28" s="116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7" customHeight="1">
      <c r="A29" s="11" t="s">
        <v>29</v>
      </c>
      <c r="B29" s="12">
        <v>11413</v>
      </c>
      <c r="C29" s="116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7" customHeight="1">
      <c r="A30" s="11" t="s">
        <v>30</v>
      </c>
      <c r="B30" s="12">
        <v>1355</v>
      </c>
      <c r="C30" s="116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7" customHeight="1">
      <c r="A31" s="11" t="s">
        <v>31</v>
      </c>
      <c r="B31" s="12">
        <v>137</v>
      </c>
      <c r="C31" s="116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7" customHeight="1">
      <c r="A32" s="11" t="s">
        <v>32</v>
      </c>
      <c r="B32" s="12">
        <v>12152</v>
      </c>
      <c r="C32" s="116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7" customHeight="1">
      <c r="A33" s="11" t="s">
        <v>33</v>
      </c>
      <c r="B33" s="12">
        <v>4328</v>
      </c>
      <c r="C33" s="116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7" customHeight="1">
      <c r="A34" s="11" t="s">
        <v>34</v>
      </c>
      <c r="B34" s="12">
        <v>174</v>
      </c>
      <c r="C34" s="116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7" customHeight="1">
      <c r="A35" s="11" t="s">
        <v>35</v>
      </c>
      <c r="B35" s="12">
        <v>266</v>
      </c>
      <c r="C35" s="116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7" customHeight="1">
      <c r="A36" s="11" t="s">
        <v>36</v>
      </c>
      <c r="B36" s="12">
        <v>5320</v>
      </c>
      <c r="C36" s="11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" customHeight="1">
      <c r="A37" s="8" t="s">
        <v>37</v>
      </c>
      <c r="B37" s="9">
        <f>SUM(B38:B54)</f>
        <v>55098</v>
      </c>
      <c r="C37" s="116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>
      <c r="A38" s="11" t="s">
        <v>38</v>
      </c>
      <c r="B38" s="12">
        <v>594</v>
      </c>
      <c r="C38" s="116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7" customHeight="1">
      <c r="A39" s="11" t="s">
        <v>39</v>
      </c>
      <c r="B39" s="12">
        <v>40</v>
      </c>
      <c r="C39" s="116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" customHeight="1">
      <c r="A40" s="11" t="s">
        <v>40</v>
      </c>
      <c r="B40" s="12">
        <v>5</v>
      </c>
      <c r="C40" s="116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" customHeight="1">
      <c r="A41" s="11" t="s">
        <v>41</v>
      </c>
      <c r="B41" s="12">
        <v>803</v>
      </c>
      <c r="C41" s="116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7" customHeight="1">
      <c r="A42" s="11" t="s">
        <v>42</v>
      </c>
      <c r="B42" s="12">
        <v>751</v>
      </c>
      <c r="C42" s="116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 customHeight="1">
      <c r="A43" s="11" t="s">
        <v>43</v>
      </c>
      <c r="B43" s="12">
        <v>845</v>
      </c>
      <c r="C43" s="116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7" customHeight="1">
      <c r="A44" s="11" t="s">
        <v>44</v>
      </c>
      <c r="B44" s="12">
        <v>6914</v>
      </c>
      <c r="C44" s="116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7" customHeight="1">
      <c r="A45" s="11" t="s">
        <v>45</v>
      </c>
      <c r="B45" s="12">
        <v>2851</v>
      </c>
      <c r="C45" s="116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7" customHeight="1">
      <c r="A46" s="11" t="s">
        <v>46</v>
      </c>
      <c r="B46" s="12">
        <v>6442</v>
      </c>
      <c r="C46" s="11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7" customHeight="1">
      <c r="A47" s="11" t="s">
        <v>47</v>
      </c>
      <c r="B47" s="12">
        <v>7861</v>
      </c>
      <c r="C47" s="116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7" customHeight="1">
      <c r="A48" s="11" t="s">
        <v>48</v>
      </c>
      <c r="B48" s="12">
        <v>15997</v>
      </c>
      <c r="C48" s="116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7" customHeight="1">
      <c r="A49" s="11" t="s">
        <v>49</v>
      </c>
      <c r="B49" s="12">
        <v>87</v>
      </c>
      <c r="C49" s="116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7" customHeight="1">
      <c r="A50" s="11" t="s">
        <v>50</v>
      </c>
      <c r="B50" s="12">
        <v>2311</v>
      </c>
      <c r="C50" s="116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7" customHeight="1">
      <c r="A51" s="11" t="s">
        <v>51</v>
      </c>
      <c r="B51" s="12">
        <v>1773</v>
      </c>
      <c r="C51" s="116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7" customHeight="1">
      <c r="A52" s="11" t="s">
        <v>52</v>
      </c>
      <c r="B52" s="12">
        <v>5830</v>
      </c>
      <c r="C52" s="116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7" customHeight="1">
      <c r="A53" s="11" t="s">
        <v>53</v>
      </c>
      <c r="B53" s="12">
        <v>1682</v>
      </c>
      <c r="C53" s="116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7" customHeight="1">
      <c r="A54" s="11" t="s">
        <v>54</v>
      </c>
      <c r="B54" s="12">
        <v>312</v>
      </c>
      <c r="C54" s="116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</sheetData>
  <sheetProtection/>
  <mergeCells count="1">
    <mergeCell ref="A2:C2"/>
  </mergeCells>
  <printOptions horizontalCentered="1"/>
  <pageMargins left="0.39" right="0.39" top="0.59" bottom="0.39" header="0" footer="0.39"/>
  <pageSetup firstPageNumber="0" useFirstPageNumber="1" fitToHeight="0" fitToWidth="1"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workbookViewId="0" topLeftCell="A1">
      <selection activeCell="A2" sqref="A2:C2"/>
    </sheetView>
  </sheetViews>
  <sheetFormatPr defaultColWidth="9.125" defaultRowHeight="14.25"/>
  <cols>
    <col min="1" max="1" width="47.375" style="2" customWidth="1"/>
    <col min="2" max="2" width="17.375" style="2" customWidth="1"/>
    <col min="3" max="3" width="17.375" style="1" customWidth="1"/>
    <col min="4" max="249" width="9.125" style="1" customWidth="1"/>
  </cols>
  <sheetData>
    <row r="1" ht="14.25">
      <c r="A1" s="3" t="s">
        <v>406</v>
      </c>
    </row>
    <row r="2" spans="1:3" ht="33.75" customHeight="1">
      <c r="A2" s="4" t="s">
        <v>407</v>
      </c>
      <c r="B2" s="4"/>
      <c r="C2" s="4"/>
    </row>
    <row r="3" spans="1:3" ht="28.5" customHeight="1">
      <c r="A3" s="5"/>
      <c r="B3" s="5"/>
      <c r="C3" s="6" t="s">
        <v>76</v>
      </c>
    </row>
    <row r="4" spans="1:3" ht="30.75" customHeight="1">
      <c r="A4" s="7" t="s">
        <v>78</v>
      </c>
      <c r="B4" s="7" t="s">
        <v>117</v>
      </c>
      <c r="C4" s="7" t="s">
        <v>5</v>
      </c>
    </row>
    <row r="5" spans="1:3" ht="30.75" customHeight="1">
      <c r="A5" s="8" t="s">
        <v>408</v>
      </c>
      <c r="B5" s="9"/>
      <c r="C5" s="13"/>
    </row>
    <row r="6" spans="1:3" ht="30.75" customHeight="1">
      <c r="A6" s="11" t="s">
        <v>409</v>
      </c>
      <c r="B6" s="12">
        <f>+B7+B10+B11</f>
        <v>247999</v>
      </c>
      <c r="C6" s="13"/>
    </row>
    <row r="7" spans="1:3" ht="30.75" customHeight="1">
      <c r="A7" s="11" t="s">
        <v>410</v>
      </c>
      <c r="B7" s="12">
        <f>+B8+B9</f>
        <v>247810</v>
      </c>
      <c r="C7" s="13"/>
    </row>
    <row r="8" spans="1:3" ht="30.75" customHeight="1">
      <c r="A8" s="11" t="s">
        <v>411</v>
      </c>
      <c r="B8" s="12">
        <v>179781</v>
      </c>
      <c r="C8" s="14" t="s">
        <v>412</v>
      </c>
    </row>
    <row r="9" spans="1:3" ht="30.75" customHeight="1">
      <c r="A9" s="11" t="s">
        <v>413</v>
      </c>
      <c r="B9" s="12">
        <v>68029</v>
      </c>
      <c r="C9" s="13"/>
    </row>
    <row r="10" spans="1:3" ht="30.75" customHeight="1">
      <c r="A10" s="11" t="s">
        <v>414</v>
      </c>
      <c r="B10" s="12">
        <v>189</v>
      </c>
      <c r="C10" s="13"/>
    </row>
    <row r="11" spans="1:3" ht="30.75" customHeight="1">
      <c r="A11" s="11" t="s">
        <v>415</v>
      </c>
      <c r="B11" s="12">
        <v>0</v>
      </c>
      <c r="C11" s="13"/>
    </row>
    <row r="12" spans="1:3" ht="30.75" customHeight="1">
      <c r="A12" s="11" t="s">
        <v>416</v>
      </c>
      <c r="B12" s="12">
        <f>+B13+B16+B17</f>
        <v>62813</v>
      </c>
      <c r="C12" s="13"/>
    </row>
    <row r="13" spans="1:256" s="1" customFormat="1" ht="30.75" customHeight="1">
      <c r="A13" s="11" t="s">
        <v>410</v>
      </c>
      <c r="B13" s="12">
        <f>+B14+B15</f>
        <v>62813</v>
      </c>
      <c r="C13" s="13"/>
      <c r="IP13"/>
      <c r="IQ13"/>
      <c r="IR13"/>
      <c r="IS13"/>
      <c r="IT13"/>
      <c r="IU13"/>
      <c r="IV13"/>
    </row>
    <row r="14" spans="1:256" s="1" customFormat="1" ht="30.75" customHeight="1">
      <c r="A14" s="11" t="s">
        <v>411</v>
      </c>
      <c r="B14" s="12">
        <v>27813</v>
      </c>
      <c r="C14" s="13"/>
      <c r="IP14"/>
      <c r="IQ14"/>
      <c r="IR14"/>
      <c r="IS14"/>
      <c r="IT14"/>
      <c r="IU14"/>
      <c r="IV14"/>
    </row>
    <row r="15" spans="1:256" s="1" customFormat="1" ht="30.75" customHeight="1">
      <c r="A15" s="11" t="s">
        <v>413</v>
      </c>
      <c r="B15" s="12">
        <v>35000</v>
      </c>
      <c r="C15" s="13"/>
      <c r="IP15"/>
      <c r="IQ15"/>
      <c r="IR15"/>
      <c r="IS15"/>
      <c r="IT15"/>
      <c r="IU15"/>
      <c r="IV15"/>
    </row>
    <row r="16" spans="1:256" s="1" customFormat="1" ht="30.75" customHeight="1">
      <c r="A16" s="11" t="s">
        <v>414</v>
      </c>
      <c r="B16" s="12">
        <v>0</v>
      </c>
      <c r="C16" s="13"/>
      <c r="IP16"/>
      <c r="IQ16"/>
      <c r="IR16"/>
      <c r="IS16"/>
      <c r="IT16"/>
      <c r="IU16"/>
      <c r="IV16"/>
    </row>
    <row r="17" spans="1:256" s="1" customFormat="1" ht="30.75" customHeight="1">
      <c r="A17" s="11" t="s">
        <v>415</v>
      </c>
      <c r="B17" s="12">
        <v>0</v>
      </c>
      <c r="C17" s="13"/>
      <c r="IP17"/>
      <c r="IQ17"/>
      <c r="IR17"/>
      <c r="IS17"/>
      <c r="IT17"/>
      <c r="IU17"/>
      <c r="IV17"/>
    </row>
    <row r="18" spans="1:3" ht="30.75" customHeight="1">
      <c r="A18" s="11" t="s">
        <v>417</v>
      </c>
      <c r="B18" s="12">
        <f>+B19+B22+B23</f>
        <v>4</v>
      </c>
      <c r="C18" s="13"/>
    </row>
    <row r="19" spans="1:256" s="1" customFormat="1" ht="30.75" customHeight="1">
      <c r="A19" s="11" t="s">
        <v>410</v>
      </c>
      <c r="B19" s="12">
        <f>+B20+B21</f>
        <v>4</v>
      </c>
      <c r="C19" s="13"/>
      <c r="IP19"/>
      <c r="IQ19"/>
      <c r="IR19"/>
      <c r="IS19"/>
      <c r="IT19"/>
      <c r="IU19"/>
      <c r="IV19"/>
    </row>
    <row r="20" spans="1:256" s="1" customFormat="1" ht="30.75" customHeight="1">
      <c r="A20" s="11" t="s">
        <v>411</v>
      </c>
      <c r="B20" s="12">
        <v>4</v>
      </c>
      <c r="C20" s="13"/>
      <c r="IP20"/>
      <c r="IQ20"/>
      <c r="IR20"/>
      <c r="IS20"/>
      <c r="IT20"/>
      <c r="IU20"/>
      <c r="IV20"/>
    </row>
    <row r="21" spans="1:256" s="1" customFormat="1" ht="30.75" customHeight="1">
      <c r="A21" s="11" t="s">
        <v>413</v>
      </c>
      <c r="B21" s="12">
        <v>0</v>
      </c>
      <c r="C21" s="13"/>
      <c r="IP21"/>
      <c r="IQ21"/>
      <c r="IR21"/>
      <c r="IS21"/>
      <c r="IT21"/>
      <c r="IU21"/>
      <c r="IV21"/>
    </row>
    <row r="22" spans="1:256" s="1" customFormat="1" ht="30.75" customHeight="1">
      <c r="A22" s="11" t="s">
        <v>414</v>
      </c>
      <c r="B22" s="12">
        <v>0</v>
      </c>
      <c r="C22" s="13"/>
      <c r="IP22"/>
      <c r="IQ22"/>
      <c r="IR22"/>
      <c r="IS22"/>
      <c r="IT22"/>
      <c r="IU22"/>
      <c r="IV22"/>
    </row>
    <row r="23" spans="1:256" s="1" customFormat="1" ht="30.75" customHeight="1">
      <c r="A23" s="11" t="s">
        <v>415</v>
      </c>
      <c r="B23" s="12">
        <v>0</v>
      </c>
      <c r="C23" s="13"/>
      <c r="IP23"/>
      <c r="IQ23"/>
      <c r="IR23"/>
      <c r="IS23"/>
      <c r="IT23"/>
      <c r="IU23"/>
      <c r="IV23"/>
    </row>
    <row r="24" spans="1:3" ht="30.75" customHeight="1">
      <c r="A24" s="11" t="s">
        <v>418</v>
      </c>
      <c r="B24" s="12">
        <f>+B25+B28+B29</f>
        <v>310808</v>
      </c>
      <c r="C24" s="13"/>
    </row>
    <row r="25" spans="1:256" s="1" customFormat="1" ht="30.75" customHeight="1">
      <c r="A25" s="11" t="s">
        <v>410</v>
      </c>
      <c r="B25" s="12">
        <f>+B26+B27</f>
        <v>310619</v>
      </c>
      <c r="C25" s="13"/>
      <c r="IP25"/>
      <c r="IQ25"/>
      <c r="IR25"/>
      <c r="IS25"/>
      <c r="IT25"/>
      <c r="IU25"/>
      <c r="IV25"/>
    </row>
    <row r="26" spans="1:256" s="1" customFormat="1" ht="30.75" customHeight="1">
      <c r="A26" s="11" t="s">
        <v>411</v>
      </c>
      <c r="B26" s="12">
        <f aca="true" t="shared" si="0" ref="B26:B29">+B8+B14-B20</f>
        <v>207590</v>
      </c>
      <c r="C26" s="13"/>
      <c r="IP26"/>
      <c r="IQ26"/>
      <c r="IR26"/>
      <c r="IS26"/>
      <c r="IT26"/>
      <c r="IU26"/>
      <c r="IV26"/>
    </row>
    <row r="27" spans="1:256" s="1" customFormat="1" ht="30.75" customHeight="1">
      <c r="A27" s="11" t="s">
        <v>413</v>
      </c>
      <c r="B27" s="12">
        <f t="shared" si="0"/>
        <v>103029</v>
      </c>
      <c r="C27" s="13"/>
      <c r="IP27"/>
      <c r="IQ27"/>
      <c r="IR27"/>
      <c r="IS27"/>
      <c r="IT27"/>
      <c r="IU27"/>
      <c r="IV27"/>
    </row>
    <row r="28" spans="1:256" s="1" customFormat="1" ht="30.75" customHeight="1">
      <c r="A28" s="11" t="s">
        <v>414</v>
      </c>
      <c r="B28" s="12">
        <f t="shared" si="0"/>
        <v>189</v>
      </c>
      <c r="C28" s="13"/>
      <c r="IP28"/>
      <c r="IQ28"/>
      <c r="IR28"/>
      <c r="IS28"/>
      <c r="IT28"/>
      <c r="IU28"/>
      <c r="IV28"/>
    </row>
    <row r="29" spans="1:256" s="1" customFormat="1" ht="30.75" customHeight="1">
      <c r="A29" s="11" t="s">
        <v>415</v>
      </c>
      <c r="B29" s="12">
        <f t="shared" si="0"/>
        <v>0</v>
      </c>
      <c r="C29" s="13"/>
      <c r="IP29"/>
      <c r="IQ29"/>
      <c r="IR29"/>
      <c r="IS29"/>
      <c r="IT29"/>
      <c r="IU29"/>
      <c r="IV29"/>
    </row>
    <row r="30" spans="1:3" ht="30.75" customHeight="1">
      <c r="A30" s="8" t="s">
        <v>419</v>
      </c>
      <c r="B30" s="12"/>
      <c r="C30" s="13"/>
    </row>
    <row r="31" spans="1:3" ht="30.75" customHeight="1">
      <c r="A31" s="11" t="s">
        <v>420</v>
      </c>
      <c r="B31" s="12">
        <f>+B32+B34</f>
        <v>256051</v>
      </c>
      <c r="C31" s="13"/>
    </row>
    <row r="32" spans="1:3" ht="30.75" customHeight="1">
      <c r="A32" s="11" t="s">
        <v>421</v>
      </c>
      <c r="B32" s="12">
        <v>185616</v>
      </c>
      <c r="C32" s="13"/>
    </row>
    <row r="33" spans="1:3" ht="30.75" customHeight="1">
      <c r="A33" s="11" t="s">
        <v>422</v>
      </c>
      <c r="B33" s="12">
        <v>1133</v>
      </c>
      <c r="C33" s="13"/>
    </row>
    <row r="34" spans="1:3" ht="30.75" customHeight="1">
      <c r="A34" s="11" t="s">
        <v>423</v>
      </c>
      <c r="B34" s="12">
        <v>70435</v>
      </c>
      <c r="C34" s="13"/>
    </row>
    <row r="35" spans="1:3" ht="30.75" customHeight="1">
      <c r="A35" s="11" t="s">
        <v>424</v>
      </c>
      <c r="B35" s="12">
        <v>15300</v>
      </c>
      <c r="C35" s="13"/>
    </row>
    <row r="36" spans="1:3" ht="30.75" customHeight="1">
      <c r="A36" s="11" t="s">
        <v>425</v>
      </c>
      <c r="B36" s="12">
        <f>+B37+B39</f>
        <v>63527</v>
      </c>
      <c r="C36" s="13"/>
    </row>
    <row r="37" spans="1:256" s="1" customFormat="1" ht="30.75" customHeight="1">
      <c r="A37" s="11" t="s">
        <v>421</v>
      </c>
      <c r="B37" s="12">
        <v>28527</v>
      </c>
      <c r="C37" s="13"/>
      <c r="IP37"/>
      <c r="IQ37"/>
      <c r="IR37"/>
      <c r="IS37"/>
      <c r="IT37"/>
      <c r="IU37"/>
      <c r="IV37"/>
    </row>
    <row r="38" spans="1:256" s="1" customFormat="1" ht="30.75" customHeight="1">
      <c r="A38" s="11" t="s">
        <v>422</v>
      </c>
      <c r="B38" s="12">
        <v>867</v>
      </c>
      <c r="C38" s="13"/>
      <c r="IP38"/>
      <c r="IQ38"/>
      <c r="IR38"/>
      <c r="IS38"/>
      <c r="IT38"/>
      <c r="IU38"/>
      <c r="IV38"/>
    </row>
    <row r="39" spans="1:256" s="1" customFormat="1" ht="30.75" customHeight="1">
      <c r="A39" s="11" t="s">
        <v>423</v>
      </c>
      <c r="B39" s="12">
        <v>35000</v>
      </c>
      <c r="C39" s="13"/>
      <c r="IP39"/>
      <c r="IQ39"/>
      <c r="IR39"/>
      <c r="IS39"/>
      <c r="IT39"/>
      <c r="IU39"/>
      <c r="IV39"/>
    </row>
    <row r="40" spans="1:256" s="1" customFormat="1" ht="30.75" customHeight="1">
      <c r="A40" s="11" t="s">
        <v>424</v>
      </c>
      <c r="B40" s="12">
        <v>35000</v>
      </c>
      <c r="C40" s="13"/>
      <c r="IP40"/>
      <c r="IQ40"/>
      <c r="IR40"/>
      <c r="IS40"/>
      <c r="IT40"/>
      <c r="IU40"/>
      <c r="IV40"/>
    </row>
    <row r="41" spans="1:3" ht="30.75" customHeight="1">
      <c r="A41" s="11" t="s">
        <v>426</v>
      </c>
      <c r="B41" s="12">
        <f>+B42+B44</f>
        <v>319578</v>
      </c>
      <c r="C41" s="13"/>
    </row>
    <row r="42" spans="1:256" s="1" customFormat="1" ht="30.75" customHeight="1">
      <c r="A42" s="11" t="s">
        <v>421</v>
      </c>
      <c r="B42" s="12">
        <f aca="true" t="shared" si="1" ref="B42:B45">+B32+B37</f>
        <v>214143</v>
      </c>
      <c r="C42" s="13"/>
      <c r="IP42"/>
      <c r="IQ42"/>
      <c r="IR42"/>
      <c r="IS42"/>
      <c r="IT42"/>
      <c r="IU42"/>
      <c r="IV42"/>
    </row>
    <row r="43" spans="1:256" s="1" customFormat="1" ht="30.75" customHeight="1">
      <c r="A43" s="11" t="s">
        <v>422</v>
      </c>
      <c r="B43" s="12">
        <f t="shared" si="1"/>
        <v>2000</v>
      </c>
      <c r="C43" s="13"/>
      <c r="IP43"/>
      <c r="IQ43"/>
      <c r="IR43"/>
      <c r="IS43"/>
      <c r="IT43"/>
      <c r="IU43"/>
      <c r="IV43"/>
    </row>
    <row r="44" spans="1:256" s="1" customFormat="1" ht="30.75" customHeight="1">
      <c r="A44" s="11" t="s">
        <v>423</v>
      </c>
      <c r="B44" s="12">
        <f t="shared" si="1"/>
        <v>105435</v>
      </c>
      <c r="C44" s="13"/>
      <c r="IP44"/>
      <c r="IQ44"/>
      <c r="IR44"/>
      <c r="IS44"/>
      <c r="IT44"/>
      <c r="IU44"/>
      <c r="IV44"/>
    </row>
    <row r="45" spans="1:256" s="1" customFormat="1" ht="30.75" customHeight="1">
      <c r="A45" s="11" t="s">
        <v>424</v>
      </c>
      <c r="B45" s="12">
        <f t="shared" si="1"/>
        <v>50300</v>
      </c>
      <c r="C45" s="13"/>
      <c r="IP45"/>
      <c r="IQ45"/>
      <c r="IR45"/>
      <c r="IS45"/>
      <c r="IT45"/>
      <c r="IU45"/>
      <c r="IV45"/>
    </row>
  </sheetData>
  <sheetProtection/>
  <mergeCells count="2">
    <mergeCell ref="A2:C2"/>
    <mergeCell ref="A3:B3"/>
  </mergeCells>
  <printOptions horizontalCentered="1"/>
  <pageMargins left="0.39" right="0.39" top="0.59" bottom="0.39" header="0" footer="0.39"/>
  <pageSetup firstPageNumber="0" useFirstPageNumber="1" fitToHeight="0" fitToWidth="1"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workbookViewId="0" topLeftCell="A1">
      <selection activeCell="F16" sqref="F16"/>
    </sheetView>
  </sheetViews>
  <sheetFormatPr defaultColWidth="9.125" defaultRowHeight="14.25"/>
  <cols>
    <col min="1" max="1" width="47.375" style="2" customWidth="1"/>
    <col min="2" max="2" width="17.375" style="2" customWidth="1"/>
    <col min="3" max="3" width="17.375" style="1" customWidth="1"/>
    <col min="4" max="249" width="9.125" style="1" customWidth="1"/>
  </cols>
  <sheetData>
    <row r="1" ht="14.25">
      <c r="A1" s="3" t="s">
        <v>427</v>
      </c>
    </row>
    <row r="2" spans="1:3" ht="33.75" customHeight="1">
      <c r="A2" s="4" t="s">
        <v>428</v>
      </c>
      <c r="B2" s="4"/>
      <c r="C2" s="4"/>
    </row>
    <row r="3" spans="1:3" ht="28.5" customHeight="1">
      <c r="A3" s="5"/>
      <c r="B3" s="5"/>
      <c r="C3" s="6" t="s">
        <v>76</v>
      </c>
    </row>
    <row r="4" spans="1:3" ht="30" customHeight="1">
      <c r="A4" s="7" t="s">
        <v>78</v>
      </c>
      <c r="B4" s="7" t="s">
        <v>117</v>
      </c>
      <c r="C4" s="7" t="s">
        <v>5</v>
      </c>
    </row>
    <row r="5" spans="1:3" ht="30" customHeight="1">
      <c r="A5" s="8" t="s">
        <v>408</v>
      </c>
      <c r="B5" s="9"/>
      <c r="C5" s="10"/>
    </row>
    <row r="6" spans="1:3" ht="30" customHeight="1">
      <c r="A6" s="11" t="s">
        <v>418</v>
      </c>
      <c r="B6" s="12">
        <f>+B7+B10+B11</f>
        <v>310808</v>
      </c>
      <c r="C6" s="10"/>
    </row>
    <row r="7" spans="1:3" ht="30" customHeight="1">
      <c r="A7" s="11" t="s">
        <v>410</v>
      </c>
      <c r="B7" s="12">
        <f>+B8+B9</f>
        <v>310619</v>
      </c>
      <c r="C7" s="10"/>
    </row>
    <row r="8" spans="1:3" ht="30" customHeight="1">
      <c r="A8" s="11" t="s">
        <v>411</v>
      </c>
      <c r="B8" s="12">
        <f>+'附表10'!B26</f>
        <v>207590</v>
      </c>
      <c r="C8" s="10"/>
    </row>
    <row r="9" spans="1:3" ht="30" customHeight="1">
      <c r="A9" s="11" t="s">
        <v>413</v>
      </c>
      <c r="B9" s="12">
        <f>+'附表10'!B27</f>
        <v>103029</v>
      </c>
      <c r="C9" s="10"/>
    </row>
    <row r="10" spans="1:3" ht="30" customHeight="1">
      <c r="A10" s="11" t="s">
        <v>414</v>
      </c>
      <c r="B10" s="12">
        <f>+'附表10'!B28</f>
        <v>189</v>
      </c>
      <c r="C10" s="10"/>
    </row>
    <row r="11" spans="1:3" ht="30" customHeight="1">
      <c r="A11" s="11" t="s">
        <v>415</v>
      </c>
      <c r="B11" s="12">
        <f>+'附表10'!B29</f>
        <v>0</v>
      </c>
      <c r="C11" s="10"/>
    </row>
    <row r="12" spans="1:3" ht="30" customHeight="1">
      <c r="A12" s="11" t="s">
        <v>429</v>
      </c>
      <c r="B12" s="12">
        <f>+B13+B16+B17</f>
        <v>46300</v>
      </c>
      <c r="C12" s="10"/>
    </row>
    <row r="13" spans="1:256" s="1" customFormat="1" ht="30" customHeight="1">
      <c r="A13" s="11" t="s">
        <v>410</v>
      </c>
      <c r="B13" s="12">
        <f>+B14+B15</f>
        <v>46300</v>
      </c>
      <c r="C13" s="10"/>
      <c r="IP13"/>
      <c r="IQ13"/>
      <c r="IR13"/>
      <c r="IS13"/>
      <c r="IT13"/>
      <c r="IU13"/>
      <c r="IV13"/>
    </row>
    <row r="14" spans="1:256" s="1" customFormat="1" ht="30" customHeight="1">
      <c r="A14" s="11" t="s">
        <v>411</v>
      </c>
      <c r="B14" s="12">
        <v>21300</v>
      </c>
      <c r="C14" s="10"/>
      <c r="IP14"/>
      <c r="IQ14"/>
      <c r="IR14"/>
      <c r="IS14"/>
      <c r="IT14"/>
      <c r="IU14"/>
      <c r="IV14"/>
    </row>
    <row r="15" spans="1:256" s="1" customFormat="1" ht="30" customHeight="1">
      <c r="A15" s="11" t="s">
        <v>413</v>
      </c>
      <c r="B15" s="12">
        <v>25000</v>
      </c>
      <c r="C15" s="10"/>
      <c r="IP15"/>
      <c r="IQ15"/>
      <c r="IR15"/>
      <c r="IS15"/>
      <c r="IT15"/>
      <c r="IU15"/>
      <c r="IV15"/>
    </row>
    <row r="16" spans="1:256" s="1" customFormat="1" ht="30" customHeight="1">
      <c r="A16" s="11" t="s">
        <v>414</v>
      </c>
      <c r="B16" s="12">
        <v>0</v>
      </c>
      <c r="C16" s="10"/>
      <c r="IP16"/>
      <c r="IQ16"/>
      <c r="IR16"/>
      <c r="IS16"/>
      <c r="IT16"/>
      <c r="IU16"/>
      <c r="IV16"/>
    </row>
    <row r="17" spans="1:256" s="1" customFormat="1" ht="30" customHeight="1">
      <c r="A17" s="11" t="s">
        <v>415</v>
      </c>
      <c r="B17" s="12">
        <v>0</v>
      </c>
      <c r="C17" s="10"/>
      <c r="IP17"/>
      <c r="IQ17"/>
      <c r="IR17"/>
      <c r="IS17"/>
      <c r="IT17"/>
      <c r="IU17"/>
      <c r="IV17"/>
    </row>
    <row r="18" spans="1:3" ht="30" customHeight="1">
      <c r="A18" s="11" t="s">
        <v>430</v>
      </c>
      <c r="B18" s="12">
        <f>+B19+B22+B23</f>
        <v>0</v>
      </c>
      <c r="C18" s="10"/>
    </row>
    <row r="19" spans="1:256" s="1" customFormat="1" ht="30" customHeight="1">
      <c r="A19" s="11" t="s">
        <v>410</v>
      </c>
      <c r="B19" s="12">
        <f>+B20+B21</f>
        <v>0</v>
      </c>
      <c r="C19" s="10"/>
      <c r="IP19"/>
      <c r="IQ19"/>
      <c r="IR19"/>
      <c r="IS19"/>
      <c r="IT19"/>
      <c r="IU19"/>
      <c r="IV19"/>
    </row>
    <row r="20" spans="1:256" s="1" customFormat="1" ht="30" customHeight="1">
      <c r="A20" s="11" t="s">
        <v>411</v>
      </c>
      <c r="B20" s="12">
        <v>0</v>
      </c>
      <c r="C20" s="10"/>
      <c r="IP20"/>
      <c r="IQ20"/>
      <c r="IR20"/>
      <c r="IS20"/>
      <c r="IT20"/>
      <c r="IU20"/>
      <c r="IV20"/>
    </row>
    <row r="21" spans="1:256" s="1" customFormat="1" ht="30" customHeight="1">
      <c r="A21" s="11" t="s">
        <v>413</v>
      </c>
      <c r="B21" s="12">
        <v>0</v>
      </c>
      <c r="C21" s="10"/>
      <c r="IP21"/>
      <c r="IQ21"/>
      <c r="IR21"/>
      <c r="IS21"/>
      <c r="IT21"/>
      <c r="IU21"/>
      <c r="IV21"/>
    </row>
    <row r="22" spans="1:256" s="1" customFormat="1" ht="30" customHeight="1">
      <c r="A22" s="11" t="s">
        <v>414</v>
      </c>
      <c r="B22" s="12">
        <v>0</v>
      </c>
      <c r="C22" s="10"/>
      <c r="IP22"/>
      <c r="IQ22"/>
      <c r="IR22"/>
      <c r="IS22"/>
      <c r="IT22"/>
      <c r="IU22"/>
      <c r="IV22"/>
    </row>
    <row r="23" spans="1:256" s="1" customFormat="1" ht="30" customHeight="1">
      <c r="A23" s="11" t="s">
        <v>415</v>
      </c>
      <c r="B23" s="12">
        <v>0</v>
      </c>
      <c r="C23" s="10"/>
      <c r="IP23"/>
      <c r="IQ23"/>
      <c r="IR23"/>
      <c r="IS23"/>
      <c r="IT23"/>
      <c r="IU23"/>
      <c r="IV23"/>
    </row>
    <row r="24" spans="1:3" ht="30" customHeight="1">
      <c r="A24" s="11" t="s">
        <v>431</v>
      </c>
      <c r="B24" s="12">
        <f>+B25+B28+B29</f>
        <v>357108</v>
      </c>
      <c r="C24" s="10"/>
    </row>
    <row r="25" spans="1:256" s="1" customFormat="1" ht="30" customHeight="1">
      <c r="A25" s="11" t="s">
        <v>410</v>
      </c>
      <c r="B25" s="12">
        <f>+B26+B27</f>
        <v>356919</v>
      </c>
      <c r="C25" s="10"/>
      <c r="IP25"/>
      <c r="IQ25"/>
      <c r="IR25"/>
      <c r="IS25"/>
      <c r="IT25"/>
      <c r="IU25"/>
      <c r="IV25"/>
    </row>
    <row r="26" spans="1:256" s="1" customFormat="1" ht="30" customHeight="1">
      <c r="A26" s="11" t="s">
        <v>411</v>
      </c>
      <c r="B26" s="12">
        <f aca="true" t="shared" si="0" ref="B26:B29">+B8+B14-B20</f>
        <v>228890</v>
      </c>
      <c r="C26" s="10"/>
      <c r="IP26"/>
      <c r="IQ26"/>
      <c r="IR26"/>
      <c r="IS26"/>
      <c r="IT26"/>
      <c r="IU26"/>
      <c r="IV26"/>
    </row>
    <row r="27" spans="1:256" s="1" customFormat="1" ht="30" customHeight="1">
      <c r="A27" s="11" t="s">
        <v>413</v>
      </c>
      <c r="B27" s="12">
        <f t="shared" si="0"/>
        <v>128029</v>
      </c>
      <c r="C27" s="10"/>
      <c r="IP27"/>
      <c r="IQ27"/>
      <c r="IR27"/>
      <c r="IS27"/>
      <c r="IT27"/>
      <c r="IU27"/>
      <c r="IV27"/>
    </row>
    <row r="28" spans="1:256" s="1" customFormat="1" ht="30" customHeight="1">
      <c r="A28" s="11" t="s">
        <v>414</v>
      </c>
      <c r="B28" s="12">
        <f t="shared" si="0"/>
        <v>189</v>
      </c>
      <c r="C28" s="10"/>
      <c r="IP28"/>
      <c r="IQ28"/>
      <c r="IR28"/>
      <c r="IS28"/>
      <c r="IT28"/>
      <c r="IU28"/>
      <c r="IV28"/>
    </row>
    <row r="29" spans="1:256" s="1" customFormat="1" ht="30" customHeight="1">
      <c r="A29" s="11" t="s">
        <v>415</v>
      </c>
      <c r="B29" s="12">
        <f t="shared" si="0"/>
        <v>0</v>
      </c>
      <c r="C29" s="10"/>
      <c r="IP29"/>
      <c r="IQ29"/>
      <c r="IR29"/>
      <c r="IS29"/>
      <c r="IT29"/>
      <c r="IU29"/>
      <c r="IV29"/>
    </row>
    <row r="30" spans="1:3" ht="30" customHeight="1">
      <c r="A30" s="8" t="s">
        <v>419</v>
      </c>
      <c r="B30" s="12"/>
      <c r="C30" s="10"/>
    </row>
    <row r="31" spans="1:3" ht="30" customHeight="1">
      <c r="A31" s="11" t="s">
        <v>426</v>
      </c>
      <c r="B31" s="12">
        <f>+B32+B34</f>
        <v>319578</v>
      </c>
      <c r="C31" s="10"/>
    </row>
    <row r="32" spans="1:3" ht="30" customHeight="1">
      <c r="A32" s="11" t="s">
        <v>421</v>
      </c>
      <c r="B32" s="12">
        <f>+'附表10'!B42</f>
        <v>214143</v>
      </c>
      <c r="C32" s="10"/>
    </row>
    <row r="33" spans="1:256" s="1" customFormat="1" ht="30" customHeight="1">
      <c r="A33" s="11" t="s">
        <v>422</v>
      </c>
      <c r="B33" s="12">
        <f>+'附表10'!B43</f>
        <v>2000</v>
      </c>
      <c r="C33" s="10"/>
      <c r="IP33"/>
      <c r="IQ33"/>
      <c r="IR33"/>
      <c r="IS33"/>
      <c r="IT33"/>
      <c r="IU33"/>
      <c r="IV33"/>
    </row>
    <row r="34" spans="1:3" ht="30" customHeight="1">
      <c r="A34" s="11" t="s">
        <v>423</v>
      </c>
      <c r="B34" s="12">
        <f>+'附表10'!B44</f>
        <v>105435</v>
      </c>
      <c r="C34" s="10"/>
    </row>
    <row r="35" spans="1:256" s="1" customFormat="1" ht="30" customHeight="1">
      <c r="A35" s="11" t="s">
        <v>424</v>
      </c>
      <c r="B35" s="12">
        <f>+'附表10'!B45</f>
        <v>50300</v>
      </c>
      <c r="C35" s="10"/>
      <c r="IP35"/>
      <c r="IQ35"/>
      <c r="IR35"/>
      <c r="IS35"/>
      <c r="IT35"/>
      <c r="IU35"/>
      <c r="IV35"/>
    </row>
    <row r="36" spans="1:3" ht="30" customHeight="1">
      <c r="A36" s="11" t="s">
        <v>432</v>
      </c>
      <c r="B36" s="12">
        <f>+B37+B39</f>
        <v>46300</v>
      </c>
      <c r="C36" s="10"/>
    </row>
    <row r="37" spans="1:256" s="1" customFormat="1" ht="30" customHeight="1">
      <c r="A37" s="11" t="s">
        <v>421</v>
      </c>
      <c r="B37" s="12">
        <v>21300</v>
      </c>
      <c r="C37" s="10"/>
      <c r="IP37"/>
      <c r="IQ37"/>
      <c r="IR37"/>
      <c r="IS37"/>
      <c r="IT37"/>
      <c r="IU37"/>
      <c r="IV37"/>
    </row>
    <row r="38" spans="1:256" s="1" customFormat="1" ht="30" customHeight="1">
      <c r="A38" s="11" t="s">
        <v>422</v>
      </c>
      <c r="B38" s="12">
        <v>0</v>
      </c>
      <c r="C38" s="10"/>
      <c r="IP38"/>
      <c r="IQ38"/>
      <c r="IR38"/>
      <c r="IS38"/>
      <c r="IT38"/>
      <c r="IU38"/>
      <c r="IV38"/>
    </row>
    <row r="39" spans="1:256" s="1" customFormat="1" ht="30" customHeight="1">
      <c r="A39" s="11" t="s">
        <v>423</v>
      </c>
      <c r="B39" s="12">
        <v>25000</v>
      </c>
      <c r="C39" s="10"/>
      <c r="IP39"/>
      <c r="IQ39"/>
      <c r="IR39"/>
      <c r="IS39"/>
      <c r="IT39"/>
      <c r="IU39"/>
      <c r="IV39"/>
    </row>
    <row r="40" spans="1:256" s="1" customFormat="1" ht="30" customHeight="1">
      <c r="A40" s="11" t="s">
        <v>424</v>
      </c>
      <c r="B40" s="12">
        <v>0</v>
      </c>
      <c r="C40" s="10"/>
      <c r="IP40"/>
      <c r="IQ40"/>
      <c r="IR40"/>
      <c r="IS40"/>
      <c r="IT40"/>
      <c r="IU40"/>
      <c r="IV40"/>
    </row>
    <row r="41" spans="1:256" s="1" customFormat="1" ht="30" customHeight="1">
      <c r="A41" s="11" t="s">
        <v>433</v>
      </c>
      <c r="B41" s="12">
        <v>10000</v>
      </c>
      <c r="C41" s="10"/>
      <c r="IP41"/>
      <c r="IQ41"/>
      <c r="IR41"/>
      <c r="IS41"/>
      <c r="IT41"/>
      <c r="IU41"/>
      <c r="IV41"/>
    </row>
    <row r="42" spans="1:3" ht="30" customHeight="1">
      <c r="A42" s="11" t="s">
        <v>434</v>
      </c>
      <c r="B42" s="12">
        <f>+B43+B45</f>
        <v>365878</v>
      </c>
      <c r="C42" s="10"/>
    </row>
    <row r="43" spans="1:256" s="1" customFormat="1" ht="30" customHeight="1">
      <c r="A43" s="11" t="s">
        <v>421</v>
      </c>
      <c r="B43" s="12">
        <f aca="true" t="shared" si="1" ref="B43:B46">+B32+B37</f>
        <v>235443</v>
      </c>
      <c r="C43" s="10"/>
      <c r="IP43"/>
      <c r="IQ43"/>
      <c r="IR43"/>
      <c r="IS43"/>
      <c r="IT43"/>
      <c r="IU43"/>
      <c r="IV43"/>
    </row>
    <row r="44" spans="1:256" s="1" customFormat="1" ht="30" customHeight="1">
      <c r="A44" s="11" t="s">
        <v>422</v>
      </c>
      <c r="B44" s="12">
        <f t="shared" si="1"/>
        <v>2000</v>
      </c>
      <c r="C44" s="10"/>
      <c r="IP44"/>
      <c r="IQ44"/>
      <c r="IR44"/>
      <c r="IS44"/>
      <c r="IT44"/>
      <c r="IU44"/>
      <c r="IV44"/>
    </row>
    <row r="45" spans="1:256" s="1" customFormat="1" ht="30" customHeight="1">
      <c r="A45" s="11" t="s">
        <v>423</v>
      </c>
      <c r="B45" s="12">
        <f t="shared" si="1"/>
        <v>130435</v>
      </c>
      <c r="C45" s="10"/>
      <c r="IP45"/>
      <c r="IQ45"/>
      <c r="IR45"/>
      <c r="IS45"/>
      <c r="IT45"/>
      <c r="IU45"/>
      <c r="IV45"/>
    </row>
    <row r="46" spans="1:256" s="1" customFormat="1" ht="30" customHeight="1">
      <c r="A46" s="11" t="s">
        <v>424</v>
      </c>
      <c r="B46" s="12">
        <f t="shared" si="1"/>
        <v>50300</v>
      </c>
      <c r="C46" s="10"/>
      <c r="IP46"/>
      <c r="IQ46"/>
      <c r="IR46"/>
      <c r="IS46"/>
      <c r="IT46"/>
      <c r="IU46"/>
      <c r="IV46"/>
    </row>
    <row r="47" spans="1:256" s="1" customFormat="1" ht="30" customHeight="1">
      <c r="A47" s="11" t="s">
        <v>433</v>
      </c>
      <c r="B47" s="12">
        <f>+B41</f>
        <v>10000</v>
      </c>
      <c r="C47" s="10"/>
      <c r="IP47"/>
      <c r="IQ47"/>
      <c r="IR47"/>
      <c r="IS47"/>
      <c r="IT47"/>
      <c r="IU47"/>
      <c r="IV47"/>
    </row>
  </sheetData>
  <sheetProtection/>
  <mergeCells count="2">
    <mergeCell ref="A2:C2"/>
    <mergeCell ref="A3:B3"/>
  </mergeCells>
  <printOptions horizontalCentered="1"/>
  <pageMargins left="0.39" right="0.39" top="0.59" bottom="0.39" header="0" footer="0.39"/>
  <pageSetup firstPageNumber="0" useFirstPageNumber="1"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workbookViewId="0" topLeftCell="A1">
      <selection activeCell="C11" sqref="C11"/>
    </sheetView>
  </sheetViews>
  <sheetFormatPr defaultColWidth="9.125" defaultRowHeight="14.25"/>
  <cols>
    <col min="1" max="1" width="57.75390625" style="2" customWidth="1"/>
    <col min="2" max="2" width="13.50390625" style="2" customWidth="1"/>
    <col min="3" max="3" width="16.625" style="2" customWidth="1"/>
    <col min="4" max="248" width="9.125" style="1" customWidth="1"/>
    <col min="249" max="16384" width="9.125" style="1" customWidth="1"/>
  </cols>
  <sheetData>
    <row r="1" ht="14.25">
      <c r="A1" s="2" t="s">
        <v>55</v>
      </c>
    </row>
    <row r="2" spans="1:3" ht="33.75" customHeight="1">
      <c r="A2" s="4" t="s">
        <v>56</v>
      </c>
      <c r="B2" s="4"/>
      <c r="C2" s="4"/>
    </row>
    <row r="3" spans="1:3" ht="16.5" customHeight="1">
      <c r="A3" s="1"/>
      <c r="B3" s="23"/>
      <c r="C3" s="23"/>
    </row>
    <row r="4" spans="1:3" ht="27.75" customHeight="1">
      <c r="A4" s="113"/>
      <c r="B4" s="113"/>
      <c r="C4" s="114" t="s">
        <v>2</v>
      </c>
    </row>
    <row r="5" spans="1:3" ht="33" customHeight="1">
      <c r="A5" s="7" t="s">
        <v>3</v>
      </c>
      <c r="B5" s="7" t="s">
        <v>4</v>
      </c>
      <c r="C5" s="7" t="s">
        <v>5</v>
      </c>
    </row>
    <row r="6" spans="1:3" ht="33" customHeight="1">
      <c r="A6" s="115" t="s">
        <v>57</v>
      </c>
      <c r="B6" s="9">
        <f>+B7+B9</f>
        <v>5077</v>
      </c>
      <c r="C6" s="116"/>
    </row>
    <row r="7" spans="1:3" ht="33" customHeight="1">
      <c r="A7" s="8" t="s">
        <v>58</v>
      </c>
      <c r="B7" s="9">
        <f>SUM(B8:B8)</f>
        <v>1642</v>
      </c>
      <c r="C7" s="116"/>
    </row>
    <row r="8" spans="1:3" ht="33" customHeight="1">
      <c r="A8" s="11" t="s">
        <v>59</v>
      </c>
      <c r="B8" s="12">
        <v>1642</v>
      </c>
      <c r="C8" s="116"/>
    </row>
    <row r="9" spans="1:3" ht="33" customHeight="1">
      <c r="A9" s="8" t="s">
        <v>60</v>
      </c>
      <c r="B9" s="9">
        <f>+B10+B21</f>
        <v>3435</v>
      </c>
      <c r="C9" s="116"/>
    </row>
    <row r="10" spans="1:3" ht="33" customHeight="1">
      <c r="A10" s="8" t="s">
        <v>61</v>
      </c>
      <c r="B10" s="9">
        <f>SUM(B11:B20)</f>
        <v>3429</v>
      </c>
      <c r="C10" s="116"/>
    </row>
    <row r="11" spans="1:3" ht="33" customHeight="1">
      <c r="A11" s="11" t="s">
        <v>62</v>
      </c>
      <c r="B11" s="12">
        <v>297</v>
      </c>
      <c r="C11" s="116"/>
    </row>
    <row r="12" spans="1:3" ht="33" customHeight="1">
      <c r="A12" s="11" t="s">
        <v>63</v>
      </c>
      <c r="B12" s="12">
        <v>32</v>
      </c>
      <c r="C12" s="116"/>
    </row>
    <row r="13" spans="1:3" s="1" customFormat="1" ht="33" customHeight="1">
      <c r="A13" s="11" t="s">
        <v>64</v>
      </c>
      <c r="B13" s="12">
        <v>285</v>
      </c>
      <c r="C13" s="116"/>
    </row>
    <row r="14" spans="1:3" ht="33" customHeight="1">
      <c r="A14" s="11" t="s">
        <v>65</v>
      </c>
      <c r="B14" s="12">
        <v>1253</v>
      </c>
      <c r="C14" s="116"/>
    </row>
    <row r="15" spans="1:255" ht="33" customHeight="1">
      <c r="A15" s="11" t="s">
        <v>66</v>
      </c>
      <c r="B15" s="12">
        <v>47</v>
      </c>
      <c r="C15" s="11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33" customHeight="1">
      <c r="A16" s="11" t="s">
        <v>67</v>
      </c>
      <c r="B16" s="12">
        <v>891</v>
      </c>
      <c r="C16" s="1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33" customHeight="1">
      <c r="A17" s="117" t="s">
        <v>68</v>
      </c>
      <c r="B17" s="12">
        <v>221</v>
      </c>
      <c r="C17" s="1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3" customHeight="1">
      <c r="A18" s="11" t="s">
        <v>69</v>
      </c>
      <c r="B18" s="12">
        <v>50</v>
      </c>
      <c r="C18" s="1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3" customHeight="1">
      <c r="A19" s="11" t="s">
        <v>70</v>
      </c>
      <c r="B19" s="12">
        <v>122</v>
      </c>
      <c r="C19" s="1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33" customHeight="1">
      <c r="A20" s="11" t="s">
        <v>71</v>
      </c>
      <c r="B20" s="12">
        <v>231</v>
      </c>
      <c r="C20" s="11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33" customHeight="1">
      <c r="A21" s="8" t="s">
        <v>72</v>
      </c>
      <c r="B21" s="9">
        <f>SUM(B22:B22)</f>
        <v>6</v>
      </c>
      <c r="C21" s="11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33" customHeight="1">
      <c r="A22" s="11" t="s">
        <v>73</v>
      </c>
      <c r="B22" s="12">
        <v>6</v>
      </c>
      <c r="C22" s="11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/>
  <mergeCells count="1">
    <mergeCell ref="A2:C2"/>
  </mergeCells>
  <printOptions horizontalCentered="1"/>
  <pageMargins left="0.39" right="0.39" top="0.59" bottom="0.39" header="0" footer="0.39"/>
  <pageSetup firstPageNumber="0" useFirstPageNumber="1" fitToHeight="1" fitToWidth="1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pane ySplit="4" topLeftCell="A5" activePane="bottomLeft" state="frozen"/>
      <selection pane="bottomLeft" activeCell="H12" sqref="H12"/>
    </sheetView>
  </sheetViews>
  <sheetFormatPr defaultColWidth="9.00390625" defaultRowHeight="14.25"/>
  <cols>
    <col min="1" max="1" width="7.50390625" style="95" customWidth="1"/>
    <col min="2" max="2" width="41.875" style="96" customWidth="1"/>
    <col min="3" max="3" width="10.875" style="95" customWidth="1"/>
    <col min="4" max="4" width="25.50390625" style="97" customWidth="1"/>
    <col min="5" max="6" width="10.375" style="95" bestFit="1" customWidth="1"/>
    <col min="7" max="16384" width="9.00390625" style="95" customWidth="1"/>
  </cols>
  <sheetData>
    <row r="1" ht="16.5" customHeight="1">
      <c r="A1" s="98" t="s">
        <v>74</v>
      </c>
    </row>
    <row r="2" spans="1:4" s="94" customFormat="1" ht="31.5" customHeight="1">
      <c r="A2" s="99" t="s">
        <v>75</v>
      </c>
      <c r="B2" s="99"/>
      <c r="C2" s="99"/>
      <c r="D2" s="99"/>
    </row>
    <row r="3" ht="22.5" customHeight="1">
      <c r="D3" s="100" t="s">
        <v>76</v>
      </c>
    </row>
    <row r="4" spans="1:4" ht="34.5" customHeight="1">
      <c r="A4" s="101" t="s">
        <v>77</v>
      </c>
      <c r="B4" s="102" t="s">
        <v>78</v>
      </c>
      <c r="C4" s="103" t="s">
        <v>79</v>
      </c>
      <c r="D4" s="103" t="s">
        <v>5</v>
      </c>
    </row>
    <row r="5" spans="1:4" ht="34.5" customHeight="1">
      <c r="A5" s="104"/>
      <c r="B5" s="102" t="s">
        <v>80</v>
      </c>
      <c r="C5" s="105">
        <f>SUM(C6:C10)</f>
        <v>20546</v>
      </c>
      <c r="D5" s="106"/>
    </row>
    <row r="6" spans="1:4" ht="34.5" customHeight="1">
      <c r="A6" s="107">
        <v>1</v>
      </c>
      <c r="B6" s="108" t="s">
        <v>81</v>
      </c>
      <c r="C6" s="105">
        <v>79</v>
      </c>
      <c r="D6" s="106" t="s">
        <v>82</v>
      </c>
    </row>
    <row r="7" spans="1:4" ht="34.5" customHeight="1">
      <c r="A7" s="107">
        <v>3</v>
      </c>
      <c r="B7" s="108" t="s">
        <v>83</v>
      </c>
      <c r="C7" s="105">
        <v>3393</v>
      </c>
      <c r="D7" s="106" t="s">
        <v>82</v>
      </c>
    </row>
    <row r="8" spans="1:4" s="95" customFormat="1" ht="34.5" customHeight="1">
      <c r="A8" s="107">
        <v>7</v>
      </c>
      <c r="B8" s="108" t="s">
        <v>84</v>
      </c>
      <c r="C8" s="105">
        <v>229</v>
      </c>
      <c r="D8" s="106" t="s">
        <v>82</v>
      </c>
    </row>
    <row r="9" spans="1:4" ht="34.5" customHeight="1">
      <c r="A9" s="107">
        <v>8</v>
      </c>
      <c r="B9" s="108" t="s">
        <v>85</v>
      </c>
      <c r="C9" s="105">
        <v>2652</v>
      </c>
      <c r="D9" s="106" t="s">
        <v>86</v>
      </c>
    </row>
    <row r="10" spans="1:4" ht="34.5" customHeight="1">
      <c r="A10" s="107">
        <v>9</v>
      </c>
      <c r="B10" s="109" t="s">
        <v>87</v>
      </c>
      <c r="C10" s="105">
        <f>SUM(C11:C19)</f>
        <v>14193</v>
      </c>
      <c r="D10" s="106" t="s">
        <v>88</v>
      </c>
    </row>
    <row r="11" spans="1:4" ht="34.5" customHeight="1">
      <c r="A11" s="104" t="s">
        <v>89</v>
      </c>
      <c r="B11" s="110" t="s">
        <v>90</v>
      </c>
      <c r="C11" s="111">
        <v>481</v>
      </c>
      <c r="D11" s="112" t="s">
        <v>91</v>
      </c>
    </row>
    <row r="12" spans="1:4" ht="34.5" customHeight="1">
      <c r="A12" s="104" t="s">
        <v>92</v>
      </c>
      <c r="B12" s="110" t="s">
        <v>93</v>
      </c>
      <c r="C12" s="111">
        <v>2565</v>
      </c>
      <c r="D12" s="112" t="s">
        <v>91</v>
      </c>
    </row>
    <row r="13" spans="1:4" ht="34.5" customHeight="1">
      <c r="A13" s="104" t="s">
        <v>94</v>
      </c>
      <c r="B13" s="110" t="s">
        <v>95</v>
      </c>
      <c r="C13" s="111">
        <v>3195</v>
      </c>
      <c r="D13" s="112" t="s">
        <v>91</v>
      </c>
    </row>
    <row r="14" spans="1:4" ht="34.5" customHeight="1">
      <c r="A14" s="104" t="s">
        <v>96</v>
      </c>
      <c r="B14" s="110" t="s">
        <v>97</v>
      </c>
      <c r="C14" s="111">
        <v>4315</v>
      </c>
      <c r="D14" s="112" t="s">
        <v>91</v>
      </c>
    </row>
    <row r="15" spans="1:4" ht="34.5" customHeight="1">
      <c r="A15" s="104" t="s">
        <v>98</v>
      </c>
      <c r="B15" s="110" t="s">
        <v>99</v>
      </c>
      <c r="C15" s="111">
        <v>1585</v>
      </c>
      <c r="D15" s="112" t="s">
        <v>91</v>
      </c>
    </row>
    <row r="16" spans="1:4" ht="34.5" customHeight="1">
      <c r="A16" s="104" t="s">
        <v>100</v>
      </c>
      <c r="B16" s="110" t="s">
        <v>101</v>
      </c>
      <c r="C16" s="111">
        <v>28</v>
      </c>
      <c r="D16" s="112" t="s">
        <v>91</v>
      </c>
    </row>
    <row r="17" spans="1:4" s="95" customFormat="1" ht="34.5" customHeight="1">
      <c r="A17" s="104" t="s">
        <v>102</v>
      </c>
      <c r="B17" s="110" t="s">
        <v>103</v>
      </c>
      <c r="C17" s="111">
        <v>581</v>
      </c>
      <c r="D17" s="112" t="s">
        <v>91</v>
      </c>
    </row>
    <row r="18" spans="1:4" s="95" customFormat="1" ht="49.5" customHeight="1">
      <c r="A18" s="104" t="s">
        <v>104</v>
      </c>
      <c r="B18" s="110" t="s">
        <v>105</v>
      </c>
      <c r="C18" s="111">
        <v>600</v>
      </c>
      <c r="D18" s="112" t="s">
        <v>106</v>
      </c>
    </row>
    <row r="19" spans="1:4" ht="90" customHeight="1">
      <c r="A19" s="104" t="s">
        <v>107</v>
      </c>
      <c r="B19" s="110" t="s">
        <v>108</v>
      </c>
      <c r="C19" s="111">
        <v>843</v>
      </c>
      <c r="D19" s="112" t="s">
        <v>109</v>
      </c>
    </row>
  </sheetData>
  <sheetProtection/>
  <mergeCells count="1">
    <mergeCell ref="A2:D2"/>
  </mergeCells>
  <printOptions horizontalCentered="1"/>
  <pageMargins left="0.39" right="0.39" top="0.59" bottom="0.39" header="0.39" footer="0.12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23.875" style="63" customWidth="1"/>
    <col min="2" max="3" width="10.25390625" style="63" customWidth="1"/>
    <col min="4" max="5" width="8.875" style="63" customWidth="1"/>
    <col min="6" max="7" width="10.25390625" style="63" customWidth="1"/>
    <col min="8" max="8" width="8.875" style="63" customWidth="1"/>
    <col min="9" max="16384" width="9.00390625" style="63" customWidth="1"/>
  </cols>
  <sheetData>
    <row r="1" ht="19.5" customHeight="1">
      <c r="A1" s="63" t="s">
        <v>110</v>
      </c>
    </row>
    <row r="2" spans="1:8" s="62" customFormat="1" ht="27" customHeight="1">
      <c r="A2" s="65" t="s">
        <v>111</v>
      </c>
      <c r="B2" s="65"/>
      <c r="C2" s="65"/>
      <c r="D2" s="65"/>
      <c r="E2" s="65"/>
      <c r="F2" s="65"/>
      <c r="G2" s="65"/>
      <c r="H2" s="65"/>
    </row>
    <row r="3" s="62" customFormat="1" ht="21" customHeight="1">
      <c r="H3" s="66" t="s">
        <v>112</v>
      </c>
    </row>
    <row r="4" spans="1:8" s="63" customFormat="1" ht="18" customHeight="1">
      <c r="A4" s="118" t="s">
        <v>3</v>
      </c>
      <c r="B4" s="68" t="s">
        <v>113</v>
      </c>
      <c r="C4" s="69" t="s">
        <v>114</v>
      </c>
      <c r="D4" s="69"/>
      <c r="E4" s="69"/>
      <c r="F4" s="68" t="s">
        <v>115</v>
      </c>
      <c r="G4" s="70" t="s">
        <v>116</v>
      </c>
      <c r="H4" s="71"/>
    </row>
    <row r="5" spans="1:8" s="63" customFormat="1" ht="18" customHeight="1">
      <c r="A5" s="72"/>
      <c r="B5" s="73"/>
      <c r="C5" s="68" t="s">
        <v>117</v>
      </c>
      <c r="D5" s="68" t="s">
        <v>118</v>
      </c>
      <c r="E5" s="68" t="s">
        <v>119</v>
      </c>
      <c r="F5" s="73"/>
      <c r="G5" s="68" t="s">
        <v>117</v>
      </c>
      <c r="H5" s="119" t="s">
        <v>120</v>
      </c>
    </row>
    <row r="6" spans="1:8" s="64" customFormat="1" ht="21" customHeight="1">
      <c r="A6" s="74" t="s">
        <v>80</v>
      </c>
      <c r="B6" s="75">
        <f aca="true" t="shared" si="0" ref="B6:F6">+B7+B23</f>
        <v>121600</v>
      </c>
      <c r="C6" s="75">
        <f t="shared" si="0"/>
        <v>122908</v>
      </c>
      <c r="D6" s="76">
        <f aca="true" t="shared" si="1" ref="D6:D8">+C6/B6</f>
        <v>1.0107565789473685</v>
      </c>
      <c r="E6" s="76">
        <f aca="true" t="shared" si="2" ref="E6:E34">+C6/$C$6</f>
        <v>1</v>
      </c>
      <c r="F6" s="75">
        <f t="shared" si="0"/>
        <v>110338</v>
      </c>
      <c r="G6" s="77">
        <f aca="true" t="shared" si="3" ref="G6:G35">+C6-F6</f>
        <v>12570</v>
      </c>
      <c r="H6" s="78">
        <f aca="true" t="shared" si="4" ref="H6:H21">+G6/F6</f>
        <v>0.11392267396545161</v>
      </c>
    </row>
    <row r="7" spans="1:8" s="64" customFormat="1" ht="21" customHeight="1">
      <c r="A7" s="79" t="s">
        <v>121</v>
      </c>
      <c r="B7" s="75">
        <f aca="true" t="shared" si="5" ref="B7:F7">SUM(B8:B22)</f>
        <v>96245</v>
      </c>
      <c r="C7" s="75">
        <f t="shared" si="5"/>
        <v>95332</v>
      </c>
      <c r="D7" s="76">
        <f t="shared" si="1"/>
        <v>0.9905137929243077</v>
      </c>
      <c r="E7" s="76">
        <f t="shared" si="2"/>
        <v>0.775637061867413</v>
      </c>
      <c r="F7" s="75">
        <f t="shared" si="5"/>
        <v>88460</v>
      </c>
      <c r="G7" s="77">
        <f t="shared" si="3"/>
        <v>6872</v>
      </c>
      <c r="H7" s="78">
        <f t="shared" si="4"/>
        <v>0.07768482930137915</v>
      </c>
    </row>
    <row r="8" spans="1:8" s="63" customFormat="1" ht="21" customHeight="1">
      <c r="A8" s="80" t="s">
        <v>122</v>
      </c>
      <c r="B8" s="81">
        <v>39325</v>
      </c>
      <c r="C8" s="82">
        <v>37940</v>
      </c>
      <c r="D8" s="83">
        <f t="shared" si="1"/>
        <v>0.964780673871583</v>
      </c>
      <c r="E8" s="83">
        <f t="shared" si="2"/>
        <v>0.30868617177075536</v>
      </c>
      <c r="F8" s="82">
        <v>35667</v>
      </c>
      <c r="G8" s="84">
        <f t="shared" si="3"/>
        <v>2273</v>
      </c>
      <c r="H8" s="85">
        <f t="shared" si="4"/>
        <v>0.0637283763703143</v>
      </c>
    </row>
    <row r="9" spans="1:8" s="63" customFormat="1" ht="21" customHeight="1">
      <c r="A9" s="80" t="s">
        <v>123</v>
      </c>
      <c r="B9" s="81">
        <v>0</v>
      </c>
      <c r="C9" s="81"/>
      <c r="D9" s="83"/>
      <c r="E9" s="83">
        <f t="shared" si="2"/>
        <v>0</v>
      </c>
      <c r="F9" s="82">
        <v>259</v>
      </c>
      <c r="G9" s="84">
        <f t="shared" si="3"/>
        <v>-259</v>
      </c>
      <c r="H9" s="85">
        <f t="shared" si="4"/>
        <v>-1</v>
      </c>
    </row>
    <row r="10" spans="1:8" s="63" customFormat="1" ht="21" customHeight="1">
      <c r="A10" s="86" t="s">
        <v>124</v>
      </c>
      <c r="B10" s="81">
        <v>23200</v>
      </c>
      <c r="C10" s="82">
        <v>21687</v>
      </c>
      <c r="D10" s="83">
        <f aca="true" t="shared" si="6" ref="D10:D21">+C10/B10</f>
        <v>0.9347844827586207</v>
      </c>
      <c r="E10" s="83">
        <f t="shared" si="2"/>
        <v>0.17644905132294073</v>
      </c>
      <c r="F10" s="82">
        <v>20501</v>
      </c>
      <c r="G10" s="84">
        <f t="shared" si="3"/>
        <v>1186</v>
      </c>
      <c r="H10" s="85">
        <f t="shared" si="4"/>
        <v>0.057850836544558804</v>
      </c>
    </row>
    <row r="11" spans="1:8" s="63" customFormat="1" ht="21" customHeight="1">
      <c r="A11" s="80" t="s">
        <v>125</v>
      </c>
      <c r="B11" s="81">
        <v>6500</v>
      </c>
      <c r="C11" s="82">
        <v>6013</v>
      </c>
      <c r="D11" s="83">
        <f t="shared" si="6"/>
        <v>0.9250769230769231</v>
      </c>
      <c r="E11" s="83">
        <f t="shared" si="2"/>
        <v>0.04892277150388909</v>
      </c>
      <c r="F11" s="82">
        <v>5885</v>
      </c>
      <c r="G11" s="84">
        <f t="shared" si="3"/>
        <v>128</v>
      </c>
      <c r="H11" s="85">
        <f t="shared" si="4"/>
        <v>0.02175021240441801</v>
      </c>
    </row>
    <row r="12" spans="1:8" s="63" customFormat="1" ht="21" customHeight="1">
      <c r="A12" s="86" t="s">
        <v>126</v>
      </c>
      <c r="B12" s="81">
        <v>220</v>
      </c>
      <c r="C12" s="82">
        <v>190</v>
      </c>
      <c r="D12" s="83">
        <f t="shared" si="6"/>
        <v>0.8636363636363636</v>
      </c>
      <c r="E12" s="83">
        <f t="shared" si="2"/>
        <v>0.0015458717089204934</v>
      </c>
      <c r="F12" s="82">
        <v>165</v>
      </c>
      <c r="G12" s="84">
        <f t="shared" si="3"/>
        <v>25</v>
      </c>
      <c r="H12" s="85">
        <f t="shared" si="4"/>
        <v>0.15151515151515152</v>
      </c>
    </row>
    <row r="13" spans="1:8" s="63" customFormat="1" ht="21" customHeight="1">
      <c r="A13" s="80" t="s">
        <v>127</v>
      </c>
      <c r="B13" s="84">
        <v>3600</v>
      </c>
      <c r="C13" s="82">
        <v>3529</v>
      </c>
      <c r="D13" s="85">
        <f t="shared" si="6"/>
        <v>0.9802777777777778</v>
      </c>
      <c r="E13" s="87">
        <f t="shared" si="2"/>
        <v>0.0287125329514759</v>
      </c>
      <c r="F13" s="82">
        <v>3410</v>
      </c>
      <c r="G13" s="84">
        <f t="shared" si="3"/>
        <v>119</v>
      </c>
      <c r="H13" s="85">
        <f t="shared" si="4"/>
        <v>0.034897360703812316</v>
      </c>
    </row>
    <row r="14" spans="1:8" s="63" customFormat="1" ht="21" customHeight="1">
      <c r="A14" s="80" t="s">
        <v>128</v>
      </c>
      <c r="B14" s="81">
        <v>1600</v>
      </c>
      <c r="C14" s="82">
        <v>1232</v>
      </c>
      <c r="D14" s="85">
        <f t="shared" si="6"/>
        <v>0.77</v>
      </c>
      <c r="E14" s="87">
        <f t="shared" si="2"/>
        <v>0.01002375760731604</v>
      </c>
      <c r="F14" s="82">
        <v>1446</v>
      </c>
      <c r="G14" s="84">
        <f t="shared" si="3"/>
        <v>-214</v>
      </c>
      <c r="H14" s="85">
        <f t="shared" si="4"/>
        <v>-0.1479944674965422</v>
      </c>
    </row>
    <row r="15" spans="1:8" s="63" customFormat="1" ht="21" customHeight="1">
      <c r="A15" s="80" t="s">
        <v>129</v>
      </c>
      <c r="B15" s="81">
        <v>1500</v>
      </c>
      <c r="C15" s="82">
        <v>1819</v>
      </c>
      <c r="D15" s="85">
        <f t="shared" si="6"/>
        <v>1.2126666666666666</v>
      </c>
      <c r="E15" s="87">
        <f t="shared" si="2"/>
        <v>0.014799687571191461</v>
      </c>
      <c r="F15" s="82">
        <v>1240</v>
      </c>
      <c r="G15" s="84">
        <f t="shared" si="3"/>
        <v>579</v>
      </c>
      <c r="H15" s="85">
        <f t="shared" si="4"/>
        <v>0.4669354838709677</v>
      </c>
    </row>
    <row r="16" spans="1:8" s="63" customFormat="1" ht="21" customHeight="1">
      <c r="A16" s="80" t="s">
        <v>130</v>
      </c>
      <c r="B16" s="81">
        <v>480</v>
      </c>
      <c r="C16" s="82">
        <v>274</v>
      </c>
      <c r="D16" s="85">
        <f t="shared" si="6"/>
        <v>0.5708333333333333</v>
      </c>
      <c r="E16" s="87">
        <f t="shared" si="2"/>
        <v>0.0022293097276011326</v>
      </c>
      <c r="F16" s="82">
        <v>364</v>
      </c>
      <c r="G16" s="84">
        <f t="shared" si="3"/>
        <v>-90</v>
      </c>
      <c r="H16" s="85">
        <f t="shared" si="4"/>
        <v>-0.24725274725274726</v>
      </c>
    </row>
    <row r="17" spans="1:8" s="63" customFormat="1" ht="21" customHeight="1">
      <c r="A17" s="80" t="s">
        <v>131</v>
      </c>
      <c r="B17" s="81">
        <v>13800</v>
      </c>
      <c r="C17" s="82">
        <v>10462</v>
      </c>
      <c r="D17" s="85">
        <f t="shared" si="6"/>
        <v>0.7581159420289855</v>
      </c>
      <c r="E17" s="87">
        <f t="shared" si="2"/>
        <v>0.0851205779932958</v>
      </c>
      <c r="F17" s="82">
        <v>14010</v>
      </c>
      <c r="G17" s="84">
        <f t="shared" si="3"/>
        <v>-3548</v>
      </c>
      <c r="H17" s="85">
        <f t="shared" si="4"/>
        <v>-0.25324768022840827</v>
      </c>
    </row>
    <row r="18" spans="1:8" s="63" customFormat="1" ht="21" customHeight="1">
      <c r="A18" s="80" t="s">
        <v>132</v>
      </c>
      <c r="B18" s="81">
        <v>420</v>
      </c>
      <c r="C18" s="82">
        <v>446</v>
      </c>
      <c r="D18" s="85">
        <f t="shared" si="6"/>
        <v>1.061904761904762</v>
      </c>
      <c r="E18" s="87">
        <f t="shared" si="2"/>
        <v>0.0036287304325186317</v>
      </c>
      <c r="F18" s="82">
        <v>401</v>
      </c>
      <c r="G18" s="84">
        <f t="shared" si="3"/>
        <v>45</v>
      </c>
      <c r="H18" s="85">
        <f t="shared" si="4"/>
        <v>0.11221945137157108</v>
      </c>
    </row>
    <row r="19" spans="1:8" s="63" customFormat="1" ht="21" customHeight="1">
      <c r="A19" s="80" t="s">
        <v>133</v>
      </c>
      <c r="B19" s="81">
        <v>1375</v>
      </c>
      <c r="C19" s="82">
        <v>5075</v>
      </c>
      <c r="D19" s="85">
        <f t="shared" si="6"/>
        <v>3.690909090909091</v>
      </c>
      <c r="E19" s="87">
        <f t="shared" si="2"/>
        <v>0.041291046961955284</v>
      </c>
      <c r="F19" s="82">
        <v>1051</v>
      </c>
      <c r="G19" s="84">
        <f t="shared" si="3"/>
        <v>4024</v>
      </c>
      <c r="H19" s="85">
        <f t="shared" si="4"/>
        <v>3.8287345385347287</v>
      </c>
    </row>
    <row r="20" spans="1:8" s="63" customFormat="1" ht="21" customHeight="1">
      <c r="A20" s="80" t="s">
        <v>134</v>
      </c>
      <c r="B20" s="81">
        <v>4200</v>
      </c>
      <c r="C20" s="82">
        <v>6644</v>
      </c>
      <c r="D20" s="85">
        <f t="shared" si="6"/>
        <v>1.581904761904762</v>
      </c>
      <c r="E20" s="87">
        <f t="shared" si="2"/>
        <v>0.054056692810882934</v>
      </c>
      <c r="F20" s="82">
        <v>4040</v>
      </c>
      <c r="G20" s="84">
        <f t="shared" si="3"/>
        <v>2604</v>
      </c>
      <c r="H20" s="85">
        <f t="shared" si="4"/>
        <v>0.6445544554455446</v>
      </c>
    </row>
    <row r="21" spans="1:8" s="63" customFormat="1" ht="21" customHeight="1">
      <c r="A21" s="86" t="s">
        <v>135</v>
      </c>
      <c r="B21" s="82">
        <v>25</v>
      </c>
      <c r="C21" s="82">
        <v>23</v>
      </c>
      <c r="D21" s="85">
        <f t="shared" si="6"/>
        <v>0.92</v>
      </c>
      <c r="E21" s="87">
        <f t="shared" si="2"/>
        <v>0.00018713183844827025</v>
      </c>
      <c r="F21" s="82">
        <v>21</v>
      </c>
      <c r="G21" s="84">
        <f t="shared" si="3"/>
        <v>2</v>
      </c>
      <c r="H21" s="85">
        <f t="shared" si="4"/>
        <v>0.09523809523809523</v>
      </c>
    </row>
    <row r="22" spans="1:8" s="63" customFormat="1" ht="21" customHeight="1">
      <c r="A22" s="86" t="s">
        <v>136</v>
      </c>
      <c r="B22" s="82"/>
      <c r="C22" s="82">
        <v>-2</v>
      </c>
      <c r="D22" s="85"/>
      <c r="E22" s="87">
        <f t="shared" si="2"/>
        <v>-1.6272333778110456E-05</v>
      </c>
      <c r="F22" s="82"/>
      <c r="G22" s="84">
        <f t="shared" si="3"/>
        <v>-2</v>
      </c>
      <c r="H22" s="85"/>
    </row>
    <row r="23" spans="1:8" s="64" customFormat="1" ht="21" customHeight="1">
      <c r="A23" s="88" t="s">
        <v>137</v>
      </c>
      <c r="B23" s="89">
        <f aca="true" t="shared" si="7" ref="B23:F23">SUM(B24:B34)</f>
        <v>25355</v>
      </c>
      <c r="C23" s="89">
        <f t="shared" si="7"/>
        <v>27576</v>
      </c>
      <c r="D23" s="76">
        <f aca="true" t="shared" si="8" ref="D23:D33">+C23/B23</f>
        <v>1.0875961348846381</v>
      </c>
      <c r="E23" s="76">
        <f t="shared" si="2"/>
        <v>0.22436293813258698</v>
      </c>
      <c r="F23" s="89">
        <f t="shared" si="7"/>
        <v>21878</v>
      </c>
      <c r="G23" s="75">
        <f t="shared" si="3"/>
        <v>5698</v>
      </c>
      <c r="H23" s="76">
        <f aca="true" t="shared" si="9" ref="H23:H27">+G23/F23</f>
        <v>0.26044428192705</v>
      </c>
    </row>
    <row r="24" spans="1:8" s="63" customFormat="1" ht="21" customHeight="1">
      <c r="A24" s="120" t="s">
        <v>138</v>
      </c>
      <c r="B24" s="90">
        <v>2500</v>
      </c>
      <c r="C24" s="82">
        <v>2463</v>
      </c>
      <c r="D24" s="83">
        <f t="shared" si="8"/>
        <v>0.9852</v>
      </c>
      <c r="E24" s="83">
        <f t="shared" si="2"/>
        <v>0.020039379047743028</v>
      </c>
      <c r="F24" s="82">
        <v>2250</v>
      </c>
      <c r="G24" s="81">
        <f t="shared" si="3"/>
        <v>213</v>
      </c>
      <c r="H24" s="83">
        <f t="shared" si="9"/>
        <v>0.09466666666666666</v>
      </c>
    </row>
    <row r="25" spans="1:8" s="63" customFormat="1" ht="21" customHeight="1">
      <c r="A25" s="80" t="s">
        <v>139</v>
      </c>
      <c r="B25" s="90">
        <v>350</v>
      </c>
      <c r="C25" s="82">
        <v>484</v>
      </c>
      <c r="D25" s="83">
        <f t="shared" si="8"/>
        <v>1.3828571428571428</v>
      </c>
      <c r="E25" s="83">
        <f t="shared" si="2"/>
        <v>0.00393790477430273</v>
      </c>
      <c r="F25" s="82">
        <v>387</v>
      </c>
      <c r="G25" s="81">
        <f t="shared" si="3"/>
        <v>97</v>
      </c>
      <c r="H25" s="83">
        <f t="shared" si="9"/>
        <v>0.25064599483204136</v>
      </c>
    </row>
    <row r="26" spans="1:8" s="63" customFormat="1" ht="21" customHeight="1">
      <c r="A26" s="80" t="s">
        <v>140</v>
      </c>
      <c r="B26" s="90">
        <v>2975</v>
      </c>
      <c r="C26" s="82">
        <v>2744</v>
      </c>
      <c r="D26" s="83">
        <f t="shared" si="8"/>
        <v>0.9223529411764706</v>
      </c>
      <c r="E26" s="83">
        <f t="shared" si="2"/>
        <v>0.022325641943567547</v>
      </c>
      <c r="F26" s="82">
        <v>5919</v>
      </c>
      <c r="G26" s="81">
        <f t="shared" si="3"/>
        <v>-3175</v>
      </c>
      <c r="H26" s="83">
        <f t="shared" si="9"/>
        <v>-0.5364081770569353</v>
      </c>
    </row>
    <row r="27" spans="1:8" s="63" customFormat="1" ht="21" customHeight="1">
      <c r="A27" s="86" t="s">
        <v>141</v>
      </c>
      <c r="B27" s="90">
        <v>5000</v>
      </c>
      <c r="C27" s="82">
        <v>5752</v>
      </c>
      <c r="D27" s="83">
        <f t="shared" si="8"/>
        <v>1.1504</v>
      </c>
      <c r="E27" s="83">
        <f t="shared" si="2"/>
        <v>0.046799231945845676</v>
      </c>
      <c r="F27" s="82">
        <v>3822</v>
      </c>
      <c r="G27" s="81">
        <f t="shared" si="3"/>
        <v>1930</v>
      </c>
      <c r="H27" s="83">
        <f t="shared" si="9"/>
        <v>0.5049712192569336</v>
      </c>
    </row>
    <row r="28" spans="1:8" s="63" customFormat="1" ht="21" customHeight="1">
      <c r="A28" s="86" t="s">
        <v>142</v>
      </c>
      <c r="B28" s="90">
        <v>2500</v>
      </c>
      <c r="C28" s="82">
        <v>4443</v>
      </c>
      <c r="D28" s="83">
        <f t="shared" si="8"/>
        <v>1.7772</v>
      </c>
      <c r="E28" s="83">
        <f t="shared" si="2"/>
        <v>0.03614898948807238</v>
      </c>
      <c r="F28" s="82">
        <v>0</v>
      </c>
      <c r="G28" s="81">
        <f t="shared" si="3"/>
        <v>4443</v>
      </c>
      <c r="H28" s="83"/>
    </row>
    <row r="29" spans="1:8" s="63" customFormat="1" ht="21" customHeight="1">
      <c r="A29" s="80" t="s">
        <v>143</v>
      </c>
      <c r="B29" s="90">
        <v>2100</v>
      </c>
      <c r="C29" s="82">
        <v>1340</v>
      </c>
      <c r="D29" s="83">
        <f t="shared" si="8"/>
        <v>0.638095238095238</v>
      </c>
      <c r="E29" s="83">
        <f t="shared" si="2"/>
        <v>0.010902463631334005</v>
      </c>
      <c r="F29" s="82">
        <v>2207</v>
      </c>
      <c r="G29" s="81">
        <f t="shared" si="3"/>
        <v>-867</v>
      </c>
      <c r="H29" s="83">
        <f aca="true" t="shared" si="10" ref="H29:H34">+G29/F29</f>
        <v>-0.3928409605799728</v>
      </c>
    </row>
    <row r="30" spans="1:8" s="63" customFormat="1" ht="21" customHeight="1">
      <c r="A30" s="80" t="s">
        <v>144</v>
      </c>
      <c r="B30" s="90">
        <v>2000</v>
      </c>
      <c r="C30" s="82">
        <v>1922</v>
      </c>
      <c r="D30" s="83">
        <f t="shared" si="8"/>
        <v>0.961</v>
      </c>
      <c r="E30" s="83">
        <f t="shared" si="2"/>
        <v>0.015637712760764148</v>
      </c>
      <c r="F30" s="82">
        <v>2116</v>
      </c>
      <c r="G30" s="81">
        <f t="shared" si="3"/>
        <v>-194</v>
      </c>
      <c r="H30" s="83">
        <f t="shared" si="10"/>
        <v>-0.09168241965973535</v>
      </c>
    </row>
    <row r="31" spans="1:8" s="63" customFormat="1" ht="21" customHeight="1">
      <c r="A31" s="86" t="s">
        <v>145</v>
      </c>
      <c r="B31" s="90">
        <v>3000</v>
      </c>
      <c r="C31" s="82">
        <v>1207</v>
      </c>
      <c r="D31" s="83">
        <f t="shared" si="8"/>
        <v>0.4023333333333333</v>
      </c>
      <c r="E31" s="83">
        <f t="shared" si="2"/>
        <v>0.009820353435089661</v>
      </c>
      <c r="F31" s="82"/>
      <c r="G31" s="81">
        <f t="shared" si="3"/>
        <v>1207</v>
      </c>
      <c r="H31" s="83"/>
    </row>
    <row r="32" spans="1:8" s="63" customFormat="1" ht="21" customHeight="1">
      <c r="A32" s="86" t="s">
        <v>146</v>
      </c>
      <c r="B32" s="90">
        <v>4870</v>
      </c>
      <c r="C32" s="82">
        <v>5798</v>
      </c>
      <c r="D32" s="83">
        <f t="shared" si="8"/>
        <v>1.1905544147843943</v>
      </c>
      <c r="E32" s="83">
        <f t="shared" si="2"/>
        <v>0.047173495622742215</v>
      </c>
      <c r="F32" s="82">
        <v>4477</v>
      </c>
      <c r="G32" s="81">
        <f t="shared" si="3"/>
        <v>1321</v>
      </c>
      <c r="H32" s="83">
        <f t="shared" si="10"/>
        <v>0.2950636587000223</v>
      </c>
    </row>
    <row r="33" spans="1:8" s="63" customFormat="1" ht="21" customHeight="1">
      <c r="A33" s="80" t="s">
        <v>147</v>
      </c>
      <c r="B33" s="90">
        <v>60</v>
      </c>
      <c r="C33" s="82">
        <v>51</v>
      </c>
      <c r="D33" s="83">
        <f t="shared" si="8"/>
        <v>0.85</v>
      </c>
      <c r="E33" s="83">
        <f t="shared" si="2"/>
        <v>0.00041494451134181664</v>
      </c>
      <c r="F33" s="82">
        <v>38</v>
      </c>
      <c r="G33" s="81">
        <f t="shared" si="3"/>
        <v>13</v>
      </c>
      <c r="H33" s="83">
        <f t="shared" si="10"/>
        <v>0.34210526315789475</v>
      </c>
    </row>
    <row r="34" spans="1:8" s="63" customFormat="1" ht="21" customHeight="1">
      <c r="A34" s="80" t="s">
        <v>148</v>
      </c>
      <c r="B34" s="90"/>
      <c r="C34" s="82">
        <v>1372</v>
      </c>
      <c r="D34" s="83"/>
      <c r="E34" s="83">
        <f t="shared" si="2"/>
        <v>0.011162820971783774</v>
      </c>
      <c r="F34" s="82">
        <v>662</v>
      </c>
      <c r="G34" s="81">
        <f t="shared" si="3"/>
        <v>710</v>
      </c>
      <c r="H34" s="83">
        <f t="shared" si="10"/>
        <v>1.0725075528700907</v>
      </c>
    </row>
    <row r="35" spans="1:8" s="64" customFormat="1" ht="36" customHeight="1">
      <c r="A35" s="91" t="s">
        <v>149</v>
      </c>
      <c r="B35" s="92">
        <f aca="true" t="shared" si="11" ref="B35:F35">+B7/B6</f>
        <v>0.7914884868421053</v>
      </c>
      <c r="C35" s="92">
        <f t="shared" si="11"/>
        <v>0.775637061867413</v>
      </c>
      <c r="D35" s="76"/>
      <c r="E35" s="76"/>
      <c r="F35" s="92">
        <f t="shared" si="11"/>
        <v>0.8017183563232975</v>
      </c>
      <c r="G35" s="92"/>
      <c r="H35" s="76"/>
    </row>
    <row r="36" s="63" customFormat="1" ht="14.25">
      <c r="A36" s="93"/>
    </row>
  </sheetData>
  <sheetProtection/>
  <mergeCells count="6">
    <mergeCell ref="A2:H2"/>
    <mergeCell ref="C4:E4"/>
    <mergeCell ref="G4:H4"/>
    <mergeCell ref="A4:A5"/>
    <mergeCell ref="B4:B5"/>
    <mergeCell ref="F4:F5"/>
  </mergeCells>
  <printOptions horizontalCentered="1"/>
  <pageMargins left="0.47" right="0.39" top="0.59" bottom="0.39" header="0.51" footer="0.12"/>
  <pageSetup fitToHeight="1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3"/>
  <sheetViews>
    <sheetView showGridLines="0" showZeros="0" workbookViewId="0" topLeftCell="A1">
      <pane ySplit="6" topLeftCell="A7" activePane="bottomLeft" state="frozen"/>
      <selection pane="bottomLeft" activeCell="C23" sqref="C23"/>
    </sheetView>
  </sheetViews>
  <sheetFormatPr defaultColWidth="9.125" defaultRowHeight="14.25"/>
  <cols>
    <col min="1" max="1" width="10.50390625" style="54" customWidth="1"/>
    <col min="2" max="2" width="38.375" style="2" customWidth="1"/>
    <col min="3" max="3" width="17.50390625" style="2" customWidth="1"/>
    <col min="4" max="4" width="17.50390625" style="1" customWidth="1"/>
    <col min="5" max="253" width="9.125" style="1" customWidth="1"/>
    <col min="254" max="16384" width="9.125" style="1" customWidth="1"/>
  </cols>
  <sheetData>
    <row r="1" spans="1:2" ht="16.5" customHeight="1">
      <c r="A1" s="55" t="s">
        <v>150</v>
      </c>
      <c r="B1" s="3"/>
    </row>
    <row r="2" spans="1:4" ht="34.5" customHeight="1">
      <c r="A2" s="56" t="s">
        <v>151</v>
      </c>
      <c r="B2" s="4"/>
      <c r="C2" s="4"/>
      <c r="D2" s="4"/>
    </row>
    <row r="3" spans="1:3" ht="6" customHeight="1">
      <c r="A3" s="57"/>
      <c r="B3" s="23"/>
      <c r="C3" s="23"/>
    </row>
    <row r="4" spans="1:4" ht="16.5" customHeight="1">
      <c r="A4" s="58"/>
      <c r="B4" s="5"/>
      <c r="C4" s="5"/>
      <c r="D4" s="6" t="s">
        <v>76</v>
      </c>
    </row>
    <row r="5" spans="1:4" ht="18.75" customHeight="1">
      <c r="A5" s="59" t="s">
        <v>152</v>
      </c>
      <c r="B5" s="7" t="s">
        <v>153</v>
      </c>
      <c r="C5" s="7" t="s">
        <v>4</v>
      </c>
      <c r="D5" s="7" t="s">
        <v>5</v>
      </c>
    </row>
    <row r="6" spans="1:4" s="21" customFormat="1" ht="18.75" customHeight="1">
      <c r="A6" s="60"/>
      <c r="B6" s="61" t="s">
        <v>80</v>
      </c>
      <c r="C6" s="9">
        <v>316190</v>
      </c>
      <c r="D6" s="27"/>
    </row>
    <row r="7" spans="1:4" s="21" customFormat="1" ht="18.75" customHeight="1">
      <c r="A7" s="28">
        <v>201</v>
      </c>
      <c r="B7" s="8" t="s">
        <v>154</v>
      </c>
      <c r="C7" s="9">
        <v>35011</v>
      </c>
      <c r="D7" s="27"/>
    </row>
    <row r="8" spans="1:4" s="22" customFormat="1" ht="18.75" customHeight="1">
      <c r="A8" s="30">
        <v>20101</v>
      </c>
      <c r="B8" s="11" t="s">
        <v>155</v>
      </c>
      <c r="C8" s="12">
        <v>740</v>
      </c>
      <c r="D8" s="10"/>
    </row>
    <row r="9" spans="1:4" s="22" customFormat="1" ht="18.75" customHeight="1">
      <c r="A9" s="30">
        <v>20102</v>
      </c>
      <c r="B9" s="11" t="s">
        <v>156</v>
      </c>
      <c r="C9" s="12">
        <v>372</v>
      </c>
      <c r="D9" s="10"/>
    </row>
    <row r="10" spans="1:4" s="22" customFormat="1" ht="18.75" customHeight="1">
      <c r="A10" s="30">
        <v>20103</v>
      </c>
      <c r="B10" s="11" t="s">
        <v>157</v>
      </c>
      <c r="C10" s="12">
        <v>12906</v>
      </c>
      <c r="D10" s="10"/>
    </row>
    <row r="11" spans="1:4" s="22" customFormat="1" ht="18.75" customHeight="1">
      <c r="A11" s="30">
        <v>20104</v>
      </c>
      <c r="B11" s="11" t="s">
        <v>158</v>
      </c>
      <c r="C11" s="12">
        <v>624</v>
      </c>
      <c r="D11" s="10"/>
    </row>
    <row r="12" spans="1:4" s="22" customFormat="1" ht="18.75" customHeight="1">
      <c r="A12" s="30">
        <v>20105</v>
      </c>
      <c r="B12" s="11" t="s">
        <v>159</v>
      </c>
      <c r="C12" s="12">
        <v>543</v>
      </c>
      <c r="D12" s="10"/>
    </row>
    <row r="13" spans="1:4" s="22" customFormat="1" ht="18.75" customHeight="1">
      <c r="A13" s="30">
        <v>20106</v>
      </c>
      <c r="B13" s="11" t="s">
        <v>160</v>
      </c>
      <c r="C13" s="12">
        <v>1224</v>
      </c>
      <c r="D13" s="10"/>
    </row>
    <row r="14" spans="1:4" s="22" customFormat="1" ht="18.75" customHeight="1">
      <c r="A14" s="30">
        <v>20107</v>
      </c>
      <c r="B14" s="11" t="s">
        <v>161</v>
      </c>
      <c r="C14" s="12">
        <v>1507</v>
      </c>
      <c r="D14" s="10"/>
    </row>
    <row r="15" spans="1:4" s="22" customFormat="1" ht="18.75" customHeight="1">
      <c r="A15" s="30">
        <v>20108</v>
      </c>
      <c r="B15" s="11" t="s">
        <v>162</v>
      </c>
      <c r="C15" s="12">
        <v>420</v>
      </c>
      <c r="D15" s="10"/>
    </row>
    <row r="16" spans="1:4" s="22" customFormat="1" ht="18.75" customHeight="1">
      <c r="A16" s="30">
        <v>20110</v>
      </c>
      <c r="B16" s="11" t="s">
        <v>163</v>
      </c>
      <c r="C16" s="12">
        <v>259</v>
      </c>
      <c r="D16" s="10"/>
    </row>
    <row r="17" spans="1:4" s="22" customFormat="1" ht="18.75" customHeight="1">
      <c r="A17" s="30">
        <v>20111</v>
      </c>
      <c r="B17" s="11" t="s">
        <v>164</v>
      </c>
      <c r="C17" s="12">
        <v>1476</v>
      </c>
      <c r="D17" s="10"/>
    </row>
    <row r="18" spans="1:4" s="22" customFormat="1" ht="18.75" customHeight="1">
      <c r="A18" s="30">
        <v>20113</v>
      </c>
      <c r="B18" s="11" t="s">
        <v>165</v>
      </c>
      <c r="C18" s="12">
        <v>6788</v>
      </c>
      <c r="D18" s="10"/>
    </row>
    <row r="19" spans="1:4" s="22" customFormat="1" ht="18.75" customHeight="1">
      <c r="A19" s="30">
        <v>20123</v>
      </c>
      <c r="B19" s="11" t="s">
        <v>166</v>
      </c>
      <c r="C19" s="12">
        <v>243</v>
      </c>
      <c r="D19" s="10"/>
    </row>
    <row r="20" spans="1:4" s="22" customFormat="1" ht="18.75" customHeight="1">
      <c r="A20" s="30">
        <v>20125</v>
      </c>
      <c r="B20" s="11" t="s">
        <v>167</v>
      </c>
      <c r="C20" s="12">
        <v>30</v>
      </c>
      <c r="D20" s="10"/>
    </row>
    <row r="21" spans="1:4" s="22" customFormat="1" ht="18.75" customHeight="1">
      <c r="A21" s="30">
        <v>20126</v>
      </c>
      <c r="B21" s="11" t="s">
        <v>168</v>
      </c>
      <c r="C21" s="12">
        <v>239</v>
      </c>
      <c r="D21" s="10"/>
    </row>
    <row r="22" spans="1:4" s="22" customFormat="1" ht="18.75" customHeight="1">
      <c r="A22" s="30">
        <v>20128</v>
      </c>
      <c r="B22" s="11" t="s">
        <v>169</v>
      </c>
      <c r="C22" s="12">
        <v>102</v>
      </c>
      <c r="D22" s="10"/>
    </row>
    <row r="23" spans="1:4" s="22" customFormat="1" ht="18.75" customHeight="1">
      <c r="A23" s="30">
        <v>20129</v>
      </c>
      <c r="B23" s="11" t="s">
        <v>170</v>
      </c>
      <c r="C23" s="12">
        <v>528</v>
      </c>
      <c r="D23" s="10"/>
    </row>
    <row r="24" spans="1:4" s="22" customFormat="1" ht="18.75" customHeight="1">
      <c r="A24" s="30">
        <v>20131</v>
      </c>
      <c r="B24" s="11" t="s">
        <v>171</v>
      </c>
      <c r="C24" s="12">
        <v>850</v>
      </c>
      <c r="D24" s="10"/>
    </row>
    <row r="25" spans="1:4" s="22" customFormat="1" ht="18.75" customHeight="1">
      <c r="A25" s="30">
        <v>20132</v>
      </c>
      <c r="B25" s="11" t="s">
        <v>172</v>
      </c>
      <c r="C25" s="12">
        <v>1104</v>
      </c>
      <c r="D25" s="10"/>
    </row>
    <row r="26" spans="1:4" s="22" customFormat="1" ht="18.75" customHeight="1">
      <c r="A26" s="30">
        <v>20133</v>
      </c>
      <c r="B26" s="11" t="s">
        <v>173</v>
      </c>
      <c r="C26" s="12">
        <v>518</v>
      </c>
      <c r="D26" s="10"/>
    </row>
    <row r="27" spans="1:4" s="22" customFormat="1" ht="18.75" customHeight="1">
      <c r="A27" s="30">
        <v>20134</v>
      </c>
      <c r="B27" s="11" t="s">
        <v>174</v>
      </c>
      <c r="C27" s="12">
        <v>162</v>
      </c>
      <c r="D27" s="10"/>
    </row>
    <row r="28" spans="1:4" s="22" customFormat="1" ht="18.75" customHeight="1">
      <c r="A28" s="30">
        <v>20136</v>
      </c>
      <c r="B28" s="11" t="s">
        <v>175</v>
      </c>
      <c r="C28" s="12">
        <v>1990</v>
      </c>
      <c r="D28" s="10"/>
    </row>
    <row r="29" spans="1:4" s="22" customFormat="1" ht="18.75" customHeight="1">
      <c r="A29" s="30">
        <v>20138</v>
      </c>
      <c r="B29" s="11" t="s">
        <v>176</v>
      </c>
      <c r="C29" s="12">
        <v>2369</v>
      </c>
      <c r="D29" s="10"/>
    </row>
    <row r="30" spans="1:4" s="22" customFormat="1" ht="18.75" customHeight="1">
      <c r="A30" s="30">
        <v>20199</v>
      </c>
      <c r="B30" s="11" t="s">
        <v>177</v>
      </c>
      <c r="C30" s="12">
        <v>17</v>
      </c>
      <c r="D30" s="10"/>
    </row>
    <row r="31" spans="1:4" s="21" customFormat="1" ht="18.75" customHeight="1">
      <c r="A31" s="28">
        <v>203</v>
      </c>
      <c r="B31" s="8" t="s">
        <v>178</v>
      </c>
      <c r="C31" s="9">
        <v>359</v>
      </c>
      <c r="D31" s="27"/>
    </row>
    <row r="32" spans="1:4" s="22" customFormat="1" ht="18.75" customHeight="1">
      <c r="A32" s="30">
        <v>20306</v>
      </c>
      <c r="B32" s="11" t="s">
        <v>179</v>
      </c>
      <c r="C32" s="12">
        <v>334</v>
      </c>
      <c r="D32" s="10"/>
    </row>
    <row r="33" spans="1:4" s="22" customFormat="1" ht="18.75" customHeight="1">
      <c r="A33" s="30">
        <v>20399</v>
      </c>
      <c r="B33" s="11" t="s">
        <v>180</v>
      </c>
      <c r="C33" s="12">
        <v>25</v>
      </c>
      <c r="D33" s="10"/>
    </row>
    <row r="34" spans="1:4" s="21" customFormat="1" ht="18.75" customHeight="1">
      <c r="A34" s="28">
        <v>204</v>
      </c>
      <c r="B34" s="8" t="s">
        <v>181</v>
      </c>
      <c r="C34" s="9">
        <v>11965</v>
      </c>
      <c r="D34" s="27"/>
    </row>
    <row r="35" spans="1:4" s="22" customFormat="1" ht="18.75" customHeight="1">
      <c r="A35" s="30">
        <v>20401</v>
      </c>
      <c r="B35" s="11" t="s">
        <v>182</v>
      </c>
      <c r="C35" s="12">
        <v>122</v>
      </c>
      <c r="D35" s="10"/>
    </row>
    <row r="36" spans="1:4" s="22" customFormat="1" ht="18.75" customHeight="1">
      <c r="A36" s="30">
        <v>20402</v>
      </c>
      <c r="B36" s="11" t="s">
        <v>183</v>
      </c>
      <c r="C36" s="12">
        <v>9779</v>
      </c>
      <c r="D36" s="10"/>
    </row>
    <row r="37" spans="1:4" s="22" customFormat="1" ht="18.75" customHeight="1">
      <c r="A37" s="30">
        <v>20403</v>
      </c>
      <c r="B37" s="11" t="s">
        <v>184</v>
      </c>
      <c r="C37" s="12">
        <v>39</v>
      </c>
      <c r="D37" s="10"/>
    </row>
    <row r="38" spans="1:4" s="22" customFormat="1" ht="18.75" customHeight="1">
      <c r="A38" s="30">
        <v>20404</v>
      </c>
      <c r="B38" s="11" t="s">
        <v>185</v>
      </c>
      <c r="C38" s="12">
        <v>77</v>
      </c>
      <c r="D38" s="10"/>
    </row>
    <row r="39" spans="1:4" s="22" customFormat="1" ht="18.75" customHeight="1">
      <c r="A39" s="30">
        <v>20405</v>
      </c>
      <c r="B39" s="11" t="s">
        <v>186</v>
      </c>
      <c r="C39" s="12">
        <v>219</v>
      </c>
      <c r="D39" s="10"/>
    </row>
    <row r="40" spans="1:4" s="22" customFormat="1" ht="18.75" customHeight="1">
      <c r="A40" s="30">
        <v>20406</v>
      </c>
      <c r="B40" s="11" t="s">
        <v>187</v>
      </c>
      <c r="C40" s="12">
        <v>1714</v>
      </c>
      <c r="D40" s="10"/>
    </row>
    <row r="41" spans="1:4" s="22" customFormat="1" ht="18.75" customHeight="1">
      <c r="A41" s="30">
        <v>20408</v>
      </c>
      <c r="B41" s="11" t="s">
        <v>188</v>
      </c>
      <c r="C41" s="12">
        <v>10</v>
      </c>
      <c r="D41" s="10"/>
    </row>
    <row r="42" spans="1:4" s="22" customFormat="1" ht="18.75" customHeight="1">
      <c r="A42" s="30">
        <v>20499</v>
      </c>
      <c r="B42" s="11" t="s">
        <v>189</v>
      </c>
      <c r="C42" s="12">
        <v>5</v>
      </c>
      <c r="D42" s="10"/>
    </row>
    <row r="43" spans="1:4" s="21" customFormat="1" ht="18.75" customHeight="1">
      <c r="A43" s="28">
        <v>205</v>
      </c>
      <c r="B43" s="8" t="s">
        <v>190</v>
      </c>
      <c r="C43" s="9">
        <v>66830</v>
      </c>
      <c r="D43" s="27"/>
    </row>
    <row r="44" spans="1:4" s="22" customFormat="1" ht="18.75" customHeight="1">
      <c r="A44" s="30">
        <v>20501</v>
      </c>
      <c r="B44" s="11" t="s">
        <v>191</v>
      </c>
      <c r="C44" s="12">
        <v>671</v>
      </c>
      <c r="D44" s="10"/>
    </row>
    <row r="45" spans="1:4" s="22" customFormat="1" ht="18.75" customHeight="1">
      <c r="A45" s="30">
        <v>20502</v>
      </c>
      <c r="B45" s="11" t="s">
        <v>192</v>
      </c>
      <c r="C45" s="12">
        <v>59076</v>
      </c>
      <c r="D45" s="10"/>
    </row>
    <row r="46" spans="1:4" s="22" customFormat="1" ht="18.75" customHeight="1">
      <c r="A46" s="30">
        <v>20503</v>
      </c>
      <c r="B46" s="11" t="s">
        <v>193</v>
      </c>
      <c r="C46" s="12">
        <v>2583</v>
      </c>
      <c r="D46" s="10"/>
    </row>
    <row r="47" spans="1:4" s="22" customFormat="1" ht="18.75" customHeight="1">
      <c r="A47" s="30">
        <v>20505</v>
      </c>
      <c r="B47" s="11" t="s">
        <v>194</v>
      </c>
      <c r="C47" s="12">
        <v>110</v>
      </c>
      <c r="D47" s="10"/>
    </row>
    <row r="48" spans="1:4" s="22" customFormat="1" ht="18.75" customHeight="1">
      <c r="A48" s="30">
        <v>20507</v>
      </c>
      <c r="B48" s="11" t="s">
        <v>195</v>
      </c>
      <c r="C48" s="12">
        <v>304</v>
      </c>
      <c r="D48" s="10"/>
    </row>
    <row r="49" spans="1:4" s="22" customFormat="1" ht="18.75" customHeight="1">
      <c r="A49" s="30">
        <v>20508</v>
      </c>
      <c r="B49" s="11" t="s">
        <v>196</v>
      </c>
      <c r="C49" s="12">
        <v>560</v>
      </c>
      <c r="D49" s="10"/>
    </row>
    <row r="50" spans="1:4" s="22" customFormat="1" ht="18.75" customHeight="1">
      <c r="A50" s="30">
        <v>20509</v>
      </c>
      <c r="B50" s="11" t="s">
        <v>197</v>
      </c>
      <c r="C50" s="12">
        <v>2858</v>
      </c>
      <c r="D50" s="10"/>
    </row>
    <row r="51" spans="1:4" s="22" customFormat="1" ht="18.75" customHeight="1">
      <c r="A51" s="30">
        <v>20599</v>
      </c>
      <c r="B51" s="11" t="s">
        <v>198</v>
      </c>
      <c r="C51" s="12">
        <v>668</v>
      </c>
      <c r="D51" s="10"/>
    </row>
    <row r="52" spans="1:4" s="21" customFormat="1" ht="18.75" customHeight="1">
      <c r="A52" s="28">
        <v>206</v>
      </c>
      <c r="B52" s="8" t="s">
        <v>199</v>
      </c>
      <c r="C52" s="9">
        <v>1305</v>
      </c>
      <c r="D52" s="27"/>
    </row>
    <row r="53" spans="1:4" s="22" customFormat="1" ht="18.75" customHeight="1">
      <c r="A53" s="30">
        <v>20601</v>
      </c>
      <c r="B53" s="11" t="s">
        <v>200</v>
      </c>
      <c r="C53" s="12">
        <v>13</v>
      </c>
      <c r="D53" s="10"/>
    </row>
    <row r="54" spans="1:4" s="22" customFormat="1" ht="18.75" customHeight="1">
      <c r="A54" s="30">
        <v>20603</v>
      </c>
      <c r="B54" s="11" t="s">
        <v>201</v>
      </c>
      <c r="C54" s="12">
        <v>104</v>
      </c>
      <c r="D54" s="10"/>
    </row>
    <row r="55" spans="1:4" s="22" customFormat="1" ht="18.75" customHeight="1">
      <c r="A55" s="30">
        <v>20604</v>
      </c>
      <c r="B55" s="11" t="s">
        <v>202</v>
      </c>
      <c r="C55" s="12">
        <v>546</v>
      </c>
      <c r="D55" s="10"/>
    </row>
    <row r="56" spans="1:4" s="22" customFormat="1" ht="18.75" customHeight="1">
      <c r="A56" s="30">
        <v>20605</v>
      </c>
      <c r="B56" s="11" t="s">
        <v>203</v>
      </c>
      <c r="C56" s="12">
        <v>1</v>
      </c>
      <c r="D56" s="10"/>
    </row>
    <row r="57" spans="1:4" s="22" customFormat="1" ht="18.75" customHeight="1">
      <c r="A57" s="30">
        <v>20606</v>
      </c>
      <c r="B57" s="11" t="s">
        <v>204</v>
      </c>
      <c r="C57" s="12">
        <v>62</v>
      </c>
      <c r="D57" s="10"/>
    </row>
    <row r="58" spans="1:4" s="22" customFormat="1" ht="18.75" customHeight="1">
      <c r="A58" s="30">
        <v>20607</v>
      </c>
      <c r="B58" s="11" t="s">
        <v>205</v>
      </c>
      <c r="C58" s="12">
        <v>154</v>
      </c>
      <c r="D58" s="10"/>
    </row>
    <row r="59" spans="1:4" s="22" customFormat="1" ht="18.75" customHeight="1">
      <c r="A59" s="30">
        <v>20608</v>
      </c>
      <c r="B59" s="11" t="s">
        <v>206</v>
      </c>
      <c r="C59" s="12">
        <v>200</v>
      </c>
      <c r="D59" s="10"/>
    </row>
    <row r="60" spans="1:4" s="22" customFormat="1" ht="18.75" customHeight="1">
      <c r="A60" s="30">
        <v>20699</v>
      </c>
      <c r="B60" s="11" t="s">
        <v>207</v>
      </c>
      <c r="C60" s="12">
        <v>225</v>
      </c>
      <c r="D60" s="10"/>
    </row>
    <row r="61" spans="1:4" s="21" customFormat="1" ht="18.75" customHeight="1">
      <c r="A61" s="28">
        <v>207</v>
      </c>
      <c r="B61" s="8" t="s">
        <v>208</v>
      </c>
      <c r="C61" s="9">
        <v>5427</v>
      </c>
      <c r="D61" s="27"/>
    </row>
    <row r="62" spans="1:4" s="22" customFormat="1" ht="18.75" customHeight="1">
      <c r="A62" s="30">
        <v>20701</v>
      </c>
      <c r="B62" s="11" t="s">
        <v>209</v>
      </c>
      <c r="C62" s="12">
        <v>3187</v>
      </c>
      <c r="D62" s="10"/>
    </row>
    <row r="63" spans="1:4" s="22" customFormat="1" ht="18.75" customHeight="1">
      <c r="A63" s="30">
        <v>20702</v>
      </c>
      <c r="B63" s="11" t="s">
        <v>210</v>
      </c>
      <c r="C63" s="12">
        <v>325</v>
      </c>
      <c r="D63" s="10"/>
    </row>
    <row r="64" spans="1:4" s="22" customFormat="1" ht="18.75" customHeight="1">
      <c r="A64" s="30">
        <v>20703</v>
      </c>
      <c r="B64" s="11" t="s">
        <v>211</v>
      </c>
      <c r="C64" s="12">
        <v>911</v>
      </c>
      <c r="D64" s="10"/>
    </row>
    <row r="65" spans="1:4" s="22" customFormat="1" ht="18.75" customHeight="1">
      <c r="A65" s="30">
        <v>20706</v>
      </c>
      <c r="B65" s="11" t="s">
        <v>212</v>
      </c>
      <c r="C65" s="12">
        <v>75</v>
      </c>
      <c r="D65" s="10"/>
    </row>
    <row r="66" spans="1:4" s="22" customFormat="1" ht="18.75" customHeight="1">
      <c r="A66" s="30">
        <v>20708</v>
      </c>
      <c r="B66" s="11" t="s">
        <v>213</v>
      </c>
      <c r="C66" s="12">
        <v>615</v>
      </c>
      <c r="D66" s="10"/>
    </row>
    <row r="67" spans="1:4" s="22" customFormat="1" ht="18.75" customHeight="1">
      <c r="A67" s="30">
        <v>20799</v>
      </c>
      <c r="B67" s="11" t="s">
        <v>214</v>
      </c>
      <c r="C67" s="12">
        <v>314</v>
      </c>
      <c r="D67" s="10"/>
    </row>
    <row r="68" spans="1:4" s="21" customFormat="1" ht="18.75" customHeight="1">
      <c r="A68" s="28">
        <v>208</v>
      </c>
      <c r="B68" s="8" t="s">
        <v>215</v>
      </c>
      <c r="C68" s="9">
        <v>47040</v>
      </c>
      <c r="D68" s="27"/>
    </row>
    <row r="69" spans="1:4" s="22" customFormat="1" ht="18.75" customHeight="1">
      <c r="A69" s="30">
        <v>20801</v>
      </c>
      <c r="B69" s="11" t="s">
        <v>216</v>
      </c>
      <c r="C69" s="12">
        <v>1028</v>
      </c>
      <c r="D69" s="10"/>
    </row>
    <row r="70" spans="1:4" s="22" customFormat="1" ht="18.75" customHeight="1">
      <c r="A70" s="30">
        <v>20802</v>
      </c>
      <c r="B70" s="11" t="s">
        <v>217</v>
      </c>
      <c r="C70" s="12">
        <v>533</v>
      </c>
      <c r="D70" s="10"/>
    </row>
    <row r="71" spans="1:4" s="22" customFormat="1" ht="18.75" customHeight="1">
      <c r="A71" s="30">
        <v>20805</v>
      </c>
      <c r="B71" s="11" t="s">
        <v>218</v>
      </c>
      <c r="C71" s="12">
        <v>18379</v>
      </c>
      <c r="D71" s="10"/>
    </row>
    <row r="72" spans="1:4" s="22" customFormat="1" ht="18.75" customHeight="1">
      <c r="A72" s="30">
        <v>20806</v>
      </c>
      <c r="B72" s="11" t="s">
        <v>219</v>
      </c>
      <c r="C72" s="12">
        <v>42</v>
      </c>
      <c r="D72" s="10"/>
    </row>
    <row r="73" spans="1:4" s="22" customFormat="1" ht="18.75" customHeight="1">
      <c r="A73" s="30">
        <v>20807</v>
      </c>
      <c r="B73" s="11" t="s">
        <v>220</v>
      </c>
      <c r="C73" s="12">
        <v>378</v>
      </c>
      <c r="D73" s="10"/>
    </row>
    <row r="74" spans="1:4" s="22" customFormat="1" ht="18.75" customHeight="1">
      <c r="A74" s="30">
        <v>20808</v>
      </c>
      <c r="B74" s="11" t="s">
        <v>221</v>
      </c>
      <c r="C74" s="12">
        <v>1147</v>
      </c>
      <c r="D74" s="10"/>
    </row>
    <row r="75" spans="1:4" s="22" customFormat="1" ht="18.75" customHeight="1">
      <c r="A75" s="30">
        <v>20809</v>
      </c>
      <c r="B75" s="11" t="s">
        <v>222</v>
      </c>
      <c r="C75" s="12">
        <v>480</v>
      </c>
      <c r="D75" s="10"/>
    </row>
    <row r="76" spans="1:4" s="22" customFormat="1" ht="18.75" customHeight="1">
      <c r="A76" s="30">
        <v>20810</v>
      </c>
      <c r="B76" s="11" t="s">
        <v>223</v>
      </c>
      <c r="C76" s="12">
        <v>338</v>
      </c>
      <c r="D76" s="10"/>
    </row>
    <row r="77" spans="1:4" s="22" customFormat="1" ht="18.75" customHeight="1">
      <c r="A77" s="30">
        <v>20811</v>
      </c>
      <c r="B77" s="11" t="s">
        <v>224</v>
      </c>
      <c r="C77" s="12">
        <v>2139</v>
      </c>
      <c r="D77" s="10"/>
    </row>
    <row r="78" spans="1:4" s="22" customFormat="1" ht="18.75" customHeight="1">
      <c r="A78" s="30">
        <v>20816</v>
      </c>
      <c r="B78" s="11" t="s">
        <v>225</v>
      </c>
      <c r="C78" s="12">
        <v>57</v>
      </c>
      <c r="D78" s="10"/>
    </row>
    <row r="79" spans="1:4" s="22" customFormat="1" ht="18.75" customHeight="1">
      <c r="A79" s="30">
        <v>20819</v>
      </c>
      <c r="B79" s="11" t="s">
        <v>226</v>
      </c>
      <c r="C79" s="12">
        <v>4180</v>
      </c>
      <c r="D79" s="10"/>
    </row>
    <row r="80" spans="1:4" s="22" customFormat="1" ht="18.75" customHeight="1">
      <c r="A80" s="30">
        <v>20820</v>
      </c>
      <c r="B80" s="11" t="s">
        <v>227</v>
      </c>
      <c r="C80" s="12">
        <v>277</v>
      </c>
      <c r="D80" s="10"/>
    </row>
    <row r="81" spans="1:4" s="22" customFormat="1" ht="18.75" customHeight="1">
      <c r="A81" s="30">
        <v>20821</v>
      </c>
      <c r="B81" s="11" t="s">
        <v>228</v>
      </c>
      <c r="C81" s="12">
        <v>2430</v>
      </c>
      <c r="D81" s="10"/>
    </row>
    <row r="82" spans="1:4" s="22" customFormat="1" ht="18.75" customHeight="1">
      <c r="A82" s="30">
        <v>20825</v>
      </c>
      <c r="B82" s="11" t="s">
        <v>229</v>
      </c>
      <c r="C82" s="12">
        <v>88</v>
      </c>
      <c r="D82" s="10"/>
    </row>
    <row r="83" spans="1:4" s="22" customFormat="1" ht="18.75" customHeight="1">
      <c r="A83" s="30">
        <v>20826</v>
      </c>
      <c r="B83" s="11" t="s">
        <v>230</v>
      </c>
      <c r="C83" s="12">
        <v>12191</v>
      </c>
      <c r="D83" s="10"/>
    </row>
    <row r="84" spans="1:4" s="22" customFormat="1" ht="18.75" customHeight="1">
      <c r="A84" s="30">
        <v>20827</v>
      </c>
      <c r="B84" s="11" t="s">
        <v>231</v>
      </c>
      <c r="C84" s="12">
        <v>91</v>
      </c>
      <c r="D84" s="10"/>
    </row>
    <row r="85" spans="1:4" s="22" customFormat="1" ht="18.75" customHeight="1">
      <c r="A85" s="30">
        <v>20828</v>
      </c>
      <c r="B85" s="11" t="s">
        <v>232</v>
      </c>
      <c r="C85" s="12">
        <v>82</v>
      </c>
      <c r="D85" s="10"/>
    </row>
    <row r="86" spans="1:4" s="22" customFormat="1" ht="18.75" customHeight="1">
      <c r="A86" s="30">
        <v>20899</v>
      </c>
      <c r="B86" s="11" t="s">
        <v>233</v>
      </c>
      <c r="C86" s="12">
        <v>3180</v>
      </c>
      <c r="D86" s="10"/>
    </row>
    <row r="87" spans="1:4" s="21" customFormat="1" ht="18.75" customHeight="1">
      <c r="A87" s="28">
        <v>210</v>
      </c>
      <c r="B87" s="8" t="s">
        <v>234</v>
      </c>
      <c r="C87" s="9">
        <v>16825</v>
      </c>
      <c r="D87" s="27"/>
    </row>
    <row r="88" spans="1:4" s="22" customFormat="1" ht="18.75" customHeight="1">
      <c r="A88" s="30">
        <v>21001</v>
      </c>
      <c r="B88" s="11" t="s">
        <v>235</v>
      </c>
      <c r="C88" s="12">
        <v>311</v>
      </c>
      <c r="D88" s="10"/>
    </row>
    <row r="89" spans="1:4" s="22" customFormat="1" ht="18.75" customHeight="1">
      <c r="A89" s="30">
        <v>21002</v>
      </c>
      <c r="B89" s="11" t="s">
        <v>236</v>
      </c>
      <c r="C89" s="12">
        <v>3355</v>
      </c>
      <c r="D89" s="10"/>
    </row>
    <row r="90" spans="1:4" s="22" customFormat="1" ht="18.75" customHeight="1">
      <c r="A90" s="30">
        <v>21003</v>
      </c>
      <c r="B90" s="11" t="s">
        <v>237</v>
      </c>
      <c r="C90" s="12">
        <v>6236</v>
      </c>
      <c r="D90" s="10"/>
    </row>
    <row r="91" spans="1:4" s="22" customFormat="1" ht="18.75" customHeight="1">
      <c r="A91" s="30">
        <v>21004</v>
      </c>
      <c r="B91" s="11" t="s">
        <v>238</v>
      </c>
      <c r="C91" s="12">
        <v>2937</v>
      </c>
      <c r="D91" s="10"/>
    </row>
    <row r="92" spans="1:4" s="22" customFormat="1" ht="18.75" customHeight="1">
      <c r="A92" s="30">
        <v>21007</v>
      </c>
      <c r="B92" s="11" t="s">
        <v>239</v>
      </c>
      <c r="C92" s="12">
        <v>2331</v>
      </c>
      <c r="D92" s="10"/>
    </row>
    <row r="93" spans="1:4" s="22" customFormat="1" ht="18.75" customHeight="1">
      <c r="A93" s="30">
        <v>21011</v>
      </c>
      <c r="B93" s="11" t="s">
        <v>240</v>
      </c>
      <c r="C93" s="12">
        <v>1183</v>
      </c>
      <c r="D93" s="10"/>
    </row>
    <row r="94" spans="1:4" s="22" customFormat="1" ht="18.75" customHeight="1">
      <c r="A94" s="30">
        <v>21014</v>
      </c>
      <c r="B94" s="11" t="s">
        <v>241</v>
      </c>
      <c r="C94" s="12">
        <v>59</v>
      </c>
      <c r="D94" s="10"/>
    </row>
    <row r="95" spans="1:4" s="22" customFormat="1" ht="18.75" customHeight="1">
      <c r="A95" s="30">
        <v>21015</v>
      </c>
      <c r="B95" s="11" t="s">
        <v>242</v>
      </c>
      <c r="C95" s="12">
        <v>66</v>
      </c>
      <c r="D95" s="10"/>
    </row>
    <row r="96" spans="1:4" s="22" customFormat="1" ht="18.75" customHeight="1">
      <c r="A96" s="30">
        <v>21016</v>
      </c>
      <c r="B96" s="11" t="s">
        <v>243</v>
      </c>
      <c r="C96" s="12">
        <v>4</v>
      </c>
      <c r="D96" s="10"/>
    </row>
    <row r="97" spans="1:4" s="22" customFormat="1" ht="18.75" customHeight="1">
      <c r="A97" s="30">
        <v>21099</v>
      </c>
      <c r="B97" s="11" t="s">
        <v>244</v>
      </c>
      <c r="C97" s="12">
        <v>343</v>
      </c>
      <c r="D97" s="10"/>
    </row>
    <row r="98" spans="1:4" s="21" customFormat="1" ht="18.75" customHeight="1">
      <c r="A98" s="28">
        <v>211</v>
      </c>
      <c r="B98" s="8" t="s">
        <v>245</v>
      </c>
      <c r="C98" s="9">
        <v>9224</v>
      </c>
      <c r="D98" s="27"/>
    </row>
    <row r="99" spans="1:4" s="22" customFormat="1" ht="18.75" customHeight="1">
      <c r="A99" s="30">
        <v>21101</v>
      </c>
      <c r="B99" s="11" t="s">
        <v>246</v>
      </c>
      <c r="C99" s="12">
        <v>110</v>
      </c>
      <c r="D99" s="10"/>
    </row>
    <row r="100" spans="1:4" s="22" customFormat="1" ht="18.75" customHeight="1">
      <c r="A100" s="30">
        <v>21103</v>
      </c>
      <c r="B100" s="11" t="s">
        <v>247</v>
      </c>
      <c r="C100" s="12">
        <v>5124</v>
      </c>
      <c r="D100" s="10"/>
    </row>
    <row r="101" spans="1:4" s="22" customFormat="1" ht="18.75" customHeight="1">
      <c r="A101" s="30">
        <v>21104</v>
      </c>
      <c r="B101" s="11" t="s">
        <v>248</v>
      </c>
      <c r="C101" s="12">
        <v>1056</v>
      </c>
      <c r="D101" s="10"/>
    </row>
    <row r="102" spans="1:4" s="22" customFormat="1" ht="18.75" customHeight="1">
      <c r="A102" s="30">
        <v>21110</v>
      </c>
      <c r="B102" s="11" t="s">
        <v>249</v>
      </c>
      <c r="C102" s="12">
        <v>976</v>
      </c>
      <c r="D102" s="10"/>
    </row>
    <row r="103" spans="1:4" s="22" customFormat="1" ht="18.75" customHeight="1">
      <c r="A103" s="30">
        <v>21112</v>
      </c>
      <c r="B103" s="11" t="s">
        <v>250</v>
      </c>
      <c r="C103" s="12">
        <v>245</v>
      </c>
      <c r="D103" s="10"/>
    </row>
    <row r="104" spans="1:4" s="22" customFormat="1" ht="18.75" customHeight="1">
      <c r="A104" s="30">
        <v>21199</v>
      </c>
      <c r="B104" s="11" t="s">
        <v>251</v>
      </c>
      <c r="C104" s="12">
        <v>1713</v>
      </c>
      <c r="D104" s="10"/>
    </row>
    <row r="105" spans="1:4" s="21" customFormat="1" ht="18.75" customHeight="1">
      <c r="A105" s="28">
        <v>212</v>
      </c>
      <c r="B105" s="8" t="s">
        <v>252</v>
      </c>
      <c r="C105" s="9">
        <v>28489</v>
      </c>
      <c r="D105" s="27"/>
    </row>
    <row r="106" spans="1:4" s="22" customFormat="1" ht="18.75" customHeight="1">
      <c r="A106" s="30">
        <v>21201</v>
      </c>
      <c r="B106" s="11" t="s">
        <v>253</v>
      </c>
      <c r="C106" s="12">
        <v>1680</v>
      </c>
      <c r="D106" s="10"/>
    </row>
    <row r="107" spans="1:4" s="22" customFormat="1" ht="18.75" customHeight="1">
      <c r="A107" s="30">
        <v>21202</v>
      </c>
      <c r="B107" s="11" t="s">
        <v>254</v>
      </c>
      <c r="C107" s="12">
        <v>4733</v>
      </c>
      <c r="D107" s="10"/>
    </row>
    <row r="108" spans="1:4" s="22" customFormat="1" ht="18.75" customHeight="1">
      <c r="A108" s="30">
        <v>21203</v>
      </c>
      <c r="B108" s="11" t="s">
        <v>255</v>
      </c>
      <c r="C108" s="12">
        <v>9464</v>
      </c>
      <c r="D108" s="10"/>
    </row>
    <row r="109" spans="1:4" s="22" customFormat="1" ht="18.75" customHeight="1">
      <c r="A109" s="30">
        <v>21205</v>
      </c>
      <c r="B109" s="11" t="s">
        <v>256</v>
      </c>
      <c r="C109" s="12">
        <v>2747</v>
      </c>
      <c r="D109" s="10"/>
    </row>
    <row r="110" spans="1:4" s="22" customFormat="1" ht="18.75" customHeight="1">
      <c r="A110" s="30">
        <v>21299</v>
      </c>
      <c r="B110" s="11" t="s">
        <v>257</v>
      </c>
      <c r="C110" s="12">
        <v>9865</v>
      </c>
      <c r="D110" s="10"/>
    </row>
    <row r="111" spans="1:4" s="21" customFormat="1" ht="18.75" customHeight="1">
      <c r="A111" s="28">
        <v>213</v>
      </c>
      <c r="B111" s="8" t="s">
        <v>258</v>
      </c>
      <c r="C111" s="9">
        <v>61410</v>
      </c>
      <c r="D111" s="27"/>
    </row>
    <row r="112" spans="1:4" s="22" customFormat="1" ht="18.75" customHeight="1">
      <c r="A112" s="30">
        <v>21301</v>
      </c>
      <c r="B112" s="11" t="s">
        <v>259</v>
      </c>
      <c r="C112" s="12">
        <v>20551</v>
      </c>
      <c r="D112" s="10"/>
    </row>
    <row r="113" spans="1:4" s="22" customFormat="1" ht="18.75" customHeight="1">
      <c r="A113" s="30">
        <v>21302</v>
      </c>
      <c r="B113" s="11" t="s">
        <v>260</v>
      </c>
      <c r="C113" s="12">
        <v>11954</v>
      </c>
      <c r="D113" s="10"/>
    </row>
    <row r="114" spans="1:4" s="22" customFormat="1" ht="18.75" customHeight="1">
      <c r="A114" s="30">
        <v>21303</v>
      </c>
      <c r="B114" s="11" t="s">
        <v>261</v>
      </c>
      <c r="C114" s="12">
        <v>7438</v>
      </c>
      <c r="D114" s="10"/>
    </row>
    <row r="115" spans="1:4" s="22" customFormat="1" ht="18.75" customHeight="1">
      <c r="A115" s="30">
        <v>21305</v>
      </c>
      <c r="B115" s="11" t="s">
        <v>262</v>
      </c>
      <c r="C115" s="12">
        <v>14083</v>
      </c>
      <c r="D115" s="10"/>
    </row>
    <row r="116" spans="1:4" s="22" customFormat="1" ht="18.75" customHeight="1">
      <c r="A116" s="30">
        <v>21307</v>
      </c>
      <c r="B116" s="11" t="s">
        <v>263</v>
      </c>
      <c r="C116" s="12">
        <v>6820</v>
      </c>
      <c r="D116" s="10"/>
    </row>
    <row r="117" spans="1:4" s="22" customFormat="1" ht="18.75" customHeight="1">
      <c r="A117" s="30">
        <v>21308</v>
      </c>
      <c r="B117" s="11" t="s">
        <v>264</v>
      </c>
      <c r="C117" s="12">
        <v>244</v>
      </c>
      <c r="D117" s="10"/>
    </row>
    <row r="118" spans="1:4" s="22" customFormat="1" ht="18.75" customHeight="1">
      <c r="A118" s="30">
        <v>21399</v>
      </c>
      <c r="B118" s="11" t="s">
        <v>265</v>
      </c>
      <c r="C118" s="12">
        <v>320</v>
      </c>
      <c r="D118" s="10"/>
    </row>
    <row r="119" spans="1:4" s="21" customFormat="1" ht="18.75" customHeight="1">
      <c r="A119" s="28">
        <v>214</v>
      </c>
      <c r="B119" s="8" t="s">
        <v>266</v>
      </c>
      <c r="C119" s="9">
        <v>6519</v>
      </c>
      <c r="D119" s="27"/>
    </row>
    <row r="120" spans="1:4" s="22" customFormat="1" ht="18.75" customHeight="1">
      <c r="A120" s="30">
        <v>21401</v>
      </c>
      <c r="B120" s="11" t="s">
        <v>267</v>
      </c>
      <c r="C120" s="12">
        <v>1420</v>
      </c>
      <c r="D120" s="10"/>
    </row>
    <row r="121" spans="1:4" s="22" customFormat="1" ht="18.75" customHeight="1">
      <c r="A121" s="30">
        <v>21404</v>
      </c>
      <c r="B121" s="11" t="s">
        <v>268</v>
      </c>
      <c r="C121" s="12">
        <v>481</v>
      </c>
      <c r="D121" s="10"/>
    </row>
    <row r="122" spans="1:4" s="22" customFormat="1" ht="18.75" customHeight="1">
      <c r="A122" s="30">
        <v>21406</v>
      </c>
      <c r="B122" s="11" t="s">
        <v>269</v>
      </c>
      <c r="C122" s="12">
        <v>4146</v>
      </c>
      <c r="D122" s="10"/>
    </row>
    <row r="123" spans="1:4" s="22" customFormat="1" ht="18.75" customHeight="1">
      <c r="A123" s="30">
        <v>21499</v>
      </c>
      <c r="B123" s="11" t="s">
        <v>270</v>
      </c>
      <c r="C123" s="12">
        <v>472</v>
      </c>
      <c r="D123" s="10"/>
    </row>
    <row r="124" spans="1:4" s="21" customFormat="1" ht="18.75" customHeight="1">
      <c r="A124" s="28">
        <v>215</v>
      </c>
      <c r="B124" s="8" t="s">
        <v>271</v>
      </c>
      <c r="C124" s="9">
        <v>3110</v>
      </c>
      <c r="D124" s="27"/>
    </row>
    <row r="125" spans="1:4" s="22" customFormat="1" ht="18.75" customHeight="1">
      <c r="A125" s="30">
        <v>21507</v>
      </c>
      <c r="B125" s="11" t="s">
        <v>272</v>
      </c>
      <c r="C125" s="12">
        <v>118</v>
      </c>
      <c r="D125" s="10"/>
    </row>
    <row r="126" spans="1:4" s="22" customFormat="1" ht="18.75" customHeight="1">
      <c r="A126" s="30">
        <v>21508</v>
      </c>
      <c r="B126" s="11" t="s">
        <v>273</v>
      </c>
      <c r="C126" s="12">
        <v>696</v>
      </c>
      <c r="D126" s="10"/>
    </row>
    <row r="127" spans="1:4" s="22" customFormat="1" ht="18.75" customHeight="1">
      <c r="A127" s="30">
        <v>21599</v>
      </c>
      <c r="B127" s="11" t="s">
        <v>274</v>
      </c>
      <c r="C127" s="12">
        <v>2296</v>
      </c>
      <c r="D127" s="10"/>
    </row>
    <row r="128" spans="1:4" s="21" customFormat="1" ht="18.75" customHeight="1">
      <c r="A128" s="28">
        <v>216</v>
      </c>
      <c r="B128" s="8" t="s">
        <v>275</v>
      </c>
      <c r="C128" s="9">
        <v>2450</v>
      </c>
      <c r="D128" s="27"/>
    </row>
    <row r="129" spans="1:4" s="22" customFormat="1" ht="18.75" customHeight="1">
      <c r="A129" s="30">
        <v>21602</v>
      </c>
      <c r="B129" s="11" t="s">
        <v>276</v>
      </c>
      <c r="C129" s="12">
        <v>2171</v>
      </c>
      <c r="D129" s="10"/>
    </row>
    <row r="130" spans="1:4" s="22" customFormat="1" ht="18.75" customHeight="1">
      <c r="A130" s="30">
        <v>21606</v>
      </c>
      <c r="B130" s="11" t="s">
        <v>277</v>
      </c>
      <c r="C130" s="12">
        <v>239</v>
      </c>
      <c r="D130" s="10"/>
    </row>
    <row r="131" spans="1:4" s="22" customFormat="1" ht="18.75" customHeight="1">
      <c r="A131" s="30">
        <v>21699</v>
      </c>
      <c r="B131" s="11" t="s">
        <v>278</v>
      </c>
      <c r="C131" s="12">
        <v>40</v>
      </c>
      <c r="D131" s="10"/>
    </row>
    <row r="132" spans="1:4" s="21" customFormat="1" ht="18.75" customHeight="1">
      <c r="A132" s="28">
        <v>220</v>
      </c>
      <c r="B132" s="8" t="s">
        <v>279</v>
      </c>
      <c r="C132" s="9">
        <v>9115</v>
      </c>
      <c r="D132" s="27"/>
    </row>
    <row r="133" spans="1:4" s="22" customFormat="1" ht="18.75" customHeight="1">
      <c r="A133" s="30">
        <v>22001</v>
      </c>
      <c r="B133" s="11" t="s">
        <v>280</v>
      </c>
      <c r="C133" s="12">
        <v>5830</v>
      </c>
      <c r="D133" s="10"/>
    </row>
    <row r="134" spans="1:4" s="22" customFormat="1" ht="18.75" customHeight="1">
      <c r="A134" s="30">
        <v>22002</v>
      </c>
      <c r="B134" s="11" t="s">
        <v>281</v>
      </c>
      <c r="C134" s="12">
        <v>10</v>
      </c>
      <c r="D134" s="10"/>
    </row>
    <row r="135" spans="1:4" s="22" customFormat="1" ht="18.75" customHeight="1">
      <c r="A135" s="30">
        <v>22003</v>
      </c>
      <c r="B135" s="11" t="s">
        <v>282</v>
      </c>
      <c r="C135" s="12">
        <v>50</v>
      </c>
      <c r="D135" s="10"/>
    </row>
    <row r="136" spans="1:4" s="22" customFormat="1" ht="18.75" customHeight="1">
      <c r="A136" s="30">
        <v>22005</v>
      </c>
      <c r="B136" s="11" t="s">
        <v>283</v>
      </c>
      <c r="C136" s="12">
        <v>175</v>
      </c>
      <c r="D136" s="10"/>
    </row>
    <row r="137" spans="1:4" s="22" customFormat="1" ht="18.75" customHeight="1">
      <c r="A137" s="30">
        <v>22099</v>
      </c>
      <c r="B137" s="11" t="s">
        <v>284</v>
      </c>
      <c r="C137" s="12">
        <v>3050</v>
      </c>
      <c r="D137" s="10"/>
    </row>
    <row r="138" spans="1:4" s="21" customFormat="1" ht="18.75" customHeight="1">
      <c r="A138" s="28">
        <v>221</v>
      </c>
      <c r="B138" s="8" t="s">
        <v>285</v>
      </c>
      <c r="C138" s="9">
        <v>381</v>
      </c>
      <c r="D138" s="27"/>
    </row>
    <row r="139" spans="1:4" s="22" customFormat="1" ht="18.75" customHeight="1">
      <c r="A139" s="30">
        <v>22101</v>
      </c>
      <c r="B139" s="11" t="s">
        <v>286</v>
      </c>
      <c r="C139" s="12">
        <v>381</v>
      </c>
      <c r="D139" s="10"/>
    </row>
    <row r="140" spans="1:4" s="21" customFormat="1" ht="18.75" customHeight="1">
      <c r="A140" s="28">
        <v>222</v>
      </c>
      <c r="B140" s="8" t="s">
        <v>287</v>
      </c>
      <c r="C140" s="9">
        <v>611</v>
      </c>
      <c r="D140" s="27"/>
    </row>
    <row r="141" spans="1:4" s="22" customFormat="1" ht="18.75" customHeight="1">
      <c r="A141" s="30">
        <v>22201</v>
      </c>
      <c r="B141" s="11" t="s">
        <v>288</v>
      </c>
      <c r="C141" s="12">
        <v>606</v>
      </c>
      <c r="D141" s="10"/>
    </row>
    <row r="142" spans="1:4" s="22" customFormat="1" ht="18.75" customHeight="1">
      <c r="A142" s="30">
        <v>22205</v>
      </c>
      <c r="B142" s="11" t="s">
        <v>289</v>
      </c>
      <c r="C142" s="12">
        <v>5</v>
      </c>
      <c r="D142" s="10"/>
    </row>
    <row r="143" spans="1:4" s="21" customFormat="1" ht="18.75" customHeight="1">
      <c r="A143" s="28">
        <v>224</v>
      </c>
      <c r="B143" s="8" t="s">
        <v>290</v>
      </c>
      <c r="C143" s="9">
        <v>1743</v>
      </c>
      <c r="D143" s="27"/>
    </row>
    <row r="144" spans="1:4" s="22" customFormat="1" ht="18.75" customHeight="1">
      <c r="A144" s="30">
        <v>22401</v>
      </c>
      <c r="B144" s="11" t="s">
        <v>291</v>
      </c>
      <c r="C144" s="12">
        <v>500</v>
      </c>
      <c r="D144" s="10"/>
    </row>
    <row r="145" spans="1:4" s="22" customFormat="1" ht="18.75" customHeight="1">
      <c r="A145" s="30">
        <v>22402</v>
      </c>
      <c r="B145" s="11" t="s">
        <v>292</v>
      </c>
      <c r="C145" s="12">
        <v>789</v>
      </c>
      <c r="D145" s="10"/>
    </row>
    <row r="146" spans="1:4" s="22" customFormat="1" ht="18.75" customHeight="1">
      <c r="A146" s="30">
        <v>22405</v>
      </c>
      <c r="B146" s="11" t="s">
        <v>293</v>
      </c>
      <c r="C146" s="12">
        <v>61</v>
      </c>
      <c r="D146" s="10"/>
    </row>
    <row r="147" spans="1:4" s="22" customFormat="1" ht="18.75" customHeight="1">
      <c r="A147" s="30">
        <v>22406</v>
      </c>
      <c r="B147" s="11" t="s">
        <v>294</v>
      </c>
      <c r="C147" s="12">
        <v>122</v>
      </c>
      <c r="D147" s="10"/>
    </row>
    <row r="148" spans="1:4" s="22" customFormat="1" ht="18.75" customHeight="1">
      <c r="A148" s="30">
        <v>22407</v>
      </c>
      <c r="B148" s="11" t="s">
        <v>295</v>
      </c>
      <c r="C148" s="12">
        <v>111</v>
      </c>
      <c r="D148" s="10"/>
    </row>
    <row r="149" spans="1:4" s="22" customFormat="1" ht="18.75" customHeight="1">
      <c r="A149" s="30">
        <v>22499</v>
      </c>
      <c r="B149" s="11" t="s">
        <v>296</v>
      </c>
      <c r="C149" s="12">
        <v>160</v>
      </c>
      <c r="D149" s="10"/>
    </row>
    <row r="150" spans="1:4" s="21" customFormat="1" ht="18.75" customHeight="1">
      <c r="A150" s="28">
        <v>229</v>
      </c>
      <c r="B150" s="8" t="s">
        <v>297</v>
      </c>
      <c r="C150" s="9">
        <v>1574</v>
      </c>
      <c r="D150" s="27"/>
    </row>
    <row r="151" spans="1:4" s="22" customFormat="1" ht="18.75" customHeight="1">
      <c r="A151" s="30">
        <v>22999</v>
      </c>
      <c r="B151" s="11" t="s">
        <v>298</v>
      </c>
      <c r="C151" s="12">
        <v>1574</v>
      </c>
      <c r="D151" s="10"/>
    </row>
    <row r="152" spans="1:4" s="21" customFormat="1" ht="18.75" customHeight="1">
      <c r="A152" s="28">
        <v>232</v>
      </c>
      <c r="B152" s="8" t="s">
        <v>299</v>
      </c>
      <c r="C152" s="9">
        <v>6802</v>
      </c>
      <c r="D152" s="27"/>
    </row>
    <row r="153" spans="1:4" s="22" customFormat="1" ht="18.75" customHeight="1">
      <c r="A153" s="30">
        <v>23203</v>
      </c>
      <c r="B153" s="11" t="s">
        <v>300</v>
      </c>
      <c r="C153" s="12">
        <v>6802</v>
      </c>
      <c r="D153" s="10"/>
    </row>
  </sheetData>
  <sheetProtection/>
  <mergeCells count="3">
    <mergeCell ref="A2:D2"/>
    <mergeCell ref="A3:C3"/>
    <mergeCell ref="A4:C4"/>
  </mergeCells>
  <printOptions horizontalCentered="1"/>
  <pageMargins left="0.39" right="0.39" top="0.59" bottom="0.39" header="0" footer="0.12"/>
  <pageSetup firstPageNumber="0" useFirstPageNumber="1" fitToHeight="0" fitToWidth="1"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showZeros="0" workbookViewId="0" topLeftCell="A1">
      <pane xSplit="2" ySplit="8" topLeftCell="C9" activePane="bottomRight" state="frozen"/>
      <selection pane="bottomRight" activeCell="F15" sqref="F15"/>
    </sheetView>
  </sheetViews>
  <sheetFormatPr defaultColWidth="12.125" defaultRowHeight="15" customHeight="1"/>
  <cols>
    <col min="1" max="1" width="5.50390625" style="34" customWidth="1"/>
    <col min="2" max="2" width="32.25390625" style="35" customWidth="1"/>
    <col min="3" max="3" width="8.375" style="35" customWidth="1"/>
    <col min="4" max="4" width="8.625" style="35" customWidth="1"/>
    <col min="5" max="5" width="10.125" style="35" customWidth="1"/>
    <col min="6" max="6" width="11.375" style="35" customWidth="1"/>
    <col min="7" max="7" width="8.625" style="35" customWidth="1"/>
    <col min="8" max="8" width="9.875" style="35" customWidth="1"/>
    <col min="9" max="251" width="12.125" style="35" customWidth="1"/>
    <col min="252" max="16384" width="12.125" style="35" customWidth="1"/>
  </cols>
  <sheetData>
    <row r="1" spans="1:8" ht="16.5" customHeight="1">
      <c r="A1" s="36" t="s">
        <v>301</v>
      </c>
      <c r="B1" s="37"/>
      <c r="C1" s="37"/>
      <c r="D1" s="37"/>
      <c r="E1" s="37"/>
      <c r="F1" s="37"/>
      <c r="G1" s="37"/>
      <c r="H1" s="37"/>
    </row>
    <row r="2" spans="1:8" ht="51.75" customHeight="1">
      <c r="A2" s="38" t="s">
        <v>302</v>
      </c>
      <c r="B2" s="39"/>
      <c r="C2" s="39"/>
      <c r="D2" s="39"/>
      <c r="E2" s="39"/>
      <c r="F2" s="39"/>
      <c r="G2" s="39"/>
      <c r="H2" s="39"/>
    </row>
    <row r="3" spans="1:8" ht="16.5" customHeight="1">
      <c r="A3" s="40" t="s">
        <v>76</v>
      </c>
      <c r="B3" s="41"/>
      <c r="C3" s="41"/>
      <c r="D3" s="41"/>
      <c r="E3" s="41"/>
      <c r="F3" s="41"/>
      <c r="G3" s="41"/>
      <c r="H3" s="41"/>
    </row>
    <row r="4" spans="1:8" ht="16.5" customHeight="1">
      <c r="A4" s="42" t="s">
        <v>303</v>
      </c>
      <c r="B4" s="43" t="s">
        <v>153</v>
      </c>
      <c r="C4" s="43" t="s">
        <v>304</v>
      </c>
      <c r="D4" s="44" t="s">
        <v>305</v>
      </c>
      <c r="E4" s="45"/>
      <c r="F4" s="43" t="s">
        <v>306</v>
      </c>
      <c r="G4" s="44" t="s">
        <v>305</v>
      </c>
      <c r="H4" s="45"/>
    </row>
    <row r="5" spans="1:8" ht="42" customHeight="1">
      <c r="A5" s="42"/>
      <c r="B5" s="43"/>
      <c r="C5" s="43"/>
      <c r="D5" s="43" t="s">
        <v>307</v>
      </c>
      <c r="E5" s="43" t="s">
        <v>308</v>
      </c>
      <c r="F5" s="43"/>
      <c r="G5" s="43" t="s">
        <v>307</v>
      </c>
      <c r="H5" s="43" t="s">
        <v>308</v>
      </c>
    </row>
    <row r="6" spans="1:8" s="33" customFormat="1" ht="18.75" customHeight="1">
      <c r="A6" s="46"/>
      <c r="B6" s="47" t="s">
        <v>80</v>
      </c>
      <c r="C6" s="48">
        <v>316190</v>
      </c>
      <c r="D6" s="48">
        <v>289317</v>
      </c>
      <c r="E6" s="48">
        <v>26873</v>
      </c>
      <c r="F6" s="48">
        <v>140190</v>
      </c>
      <c r="G6" s="48">
        <v>139373</v>
      </c>
      <c r="H6" s="48">
        <v>817</v>
      </c>
    </row>
    <row r="7" spans="1:8" s="33" customFormat="1" ht="18.75" customHeight="1">
      <c r="A7" s="49">
        <v>501</v>
      </c>
      <c r="B7" s="50" t="s">
        <v>309</v>
      </c>
      <c r="C7" s="48">
        <v>35787</v>
      </c>
      <c r="D7" s="48">
        <v>35721</v>
      </c>
      <c r="E7" s="48">
        <v>66</v>
      </c>
      <c r="F7" s="48">
        <v>35784</v>
      </c>
      <c r="G7" s="48">
        <v>35718</v>
      </c>
      <c r="H7" s="48">
        <v>66</v>
      </c>
    </row>
    <row r="8" spans="1:8" s="33" customFormat="1" ht="18.75" customHeight="1">
      <c r="A8" s="51">
        <v>50101</v>
      </c>
      <c r="B8" s="52" t="s">
        <v>310</v>
      </c>
      <c r="C8" s="53">
        <v>19736</v>
      </c>
      <c r="D8" s="53">
        <v>19735</v>
      </c>
      <c r="E8" s="53">
        <v>1</v>
      </c>
      <c r="F8" s="53">
        <v>19736</v>
      </c>
      <c r="G8" s="53">
        <v>19735</v>
      </c>
      <c r="H8" s="53">
        <v>1</v>
      </c>
    </row>
    <row r="9" spans="1:8" s="33" customFormat="1" ht="18.75" customHeight="1">
      <c r="A9" s="51">
        <v>50102</v>
      </c>
      <c r="B9" s="52" t="s">
        <v>311</v>
      </c>
      <c r="C9" s="53">
        <v>3858</v>
      </c>
      <c r="D9" s="53">
        <v>3858</v>
      </c>
      <c r="E9" s="53">
        <v>0</v>
      </c>
      <c r="F9" s="53">
        <v>3858</v>
      </c>
      <c r="G9" s="53">
        <v>3858</v>
      </c>
      <c r="H9" s="53"/>
    </row>
    <row r="10" spans="1:8" s="33" customFormat="1" ht="18.75" customHeight="1">
      <c r="A10" s="51">
        <v>50103</v>
      </c>
      <c r="B10" s="52" t="s">
        <v>312</v>
      </c>
      <c r="C10" s="53">
        <v>1268</v>
      </c>
      <c r="D10" s="53">
        <v>1268</v>
      </c>
      <c r="E10" s="53">
        <v>0</v>
      </c>
      <c r="F10" s="53">
        <v>1268</v>
      </c>
      <c r="G10" s="53">
        <v>1268</v>
      </c>
      <c r="H10" s="53"/>
    </row>
    <row r="11" spans="1:8" s="33" customFormat="1" ht="18.75" customHeight="1">
      <c r="A11" s="51">
        <v>50199</v>
      </c>
      <c r="B11" s="52" t="s">
        <v>313</v>
      </c>
      <c r="C11" s="53">
        <v>10925</v>
      </c>
      <c r="D11" s="53">
        <v>10860</v>
      </c>
      <c r="E11" s="53">
        <v>65</v>
      </c>
      <c r="F11" s="53">
        <v>10922</v>
      </c>
      <c r="G11" s="53">
        <v>10857</v>
      </c>
      <c r="H11" s="53">
        <v>65</v>
      </c>
    </row>
    <row r="12" spans="1:8" s="33" customFormat="1" ht="18.75" customHeight="1">
      <c r="A12" s="49">
        <v>502</v>
      </c>
      <c r="B12" s="50" t="s">
        <v>314</v>
      </c>
      <c r="C12" s="48">
        <v>26693</v>
      </c>
      <c r="D12" s="48">
        <v>21022</v>
      </c>
      <c r="E12" s="48">
        <v>5671</v>
      </c>
      <c r="F12" s="48">
        <v>8633</v>
      </c>
      <c r="G12" s="48">
        <v>8250</v>
      </c>
      <c r="H12" s="48">
        <v>383</v>
      </c>
    </row>
    <row r="13" spans="1:8" s="33" customFormat="1" ht="18.75" customHeight="1">
      <c r="A13" s="51">
        <v>50201</v>
      </c>
      <c r="B13" s="52" t="s">
        <v>315</v>
      </c>
      <c r="C13" s="53">
        <v>2346</v>
      </c>
      <c r="D13" s="53">
        <v>2345</v>
      </c>
      <c r="E13" s="53">
        <v>1</v>
      </c>
      <c r="F13" s="53">
        <v>1912</v>
      </c>
      <c r="G13" s="53">
        <v>1911</v>
      </c>
      <c r="H13" s="53">
        <v>1</v>
      </c>
    </row>
    <row r="14" spans="1:8" s="33" customFormat="1" ht="18.75" customHeight="1">
      <c r="A14" s="51">
        <v>50202</v>
      </c>
      <c r="B14" s="52" t="s">
        <v>316</v>
      </c>
      <c r="C14" s="53">
        <v>177</v>
      </c>
      <c r="D14" s="53">
        <v>162</v>
      </c>
      <c r="E14" s="53">
        <v>15</v>
      </c>
      <c r="F14" s="53">
        <v>166</v>
      </c>
      <c r="G14" s="53">
        <v>151</v>
      </c>
      <c r="H14" s="53">
        <v>15</v>
      </c>
    </row>
    <row r="15" spans="1:8" s="33" customFormat="1" ht="18.75" customHeight="1">
      <c r="A15" s="51">
        <v>50203</v>
      </c>
      <c r="B15" s="52" t="s">
        <v>317</v>
      </c>
      <c r="C15" s="53">
        <v>119</v>
      </c>
      <c r="D15" s="53">
        <v>61</v>
      </c>
      <c r="E15" s="53">
        <v>58</v>
      </c>
      <c r="F15" s="53">
        <v>35</v>
      </c>
      <c r="G15" s="53">
        <v>35</v>
      </c>
      <c r="H15" s="53"/>
    </row>
    <row r="16" spans="1:8" s="33" customFormat="1" ht="18.75" customHeight="1">
      <c r="A16" s="51">
        <v>50204</v>
      </c>
      <c r="B16" s="52" t="s">
        <v>318</v>
      </c>
      <c r="C16" s="53">
        <v>7</v>
      </c>
      <c r="D16" s="53">
        <v>7</v>
      </c>
      <c r="E16" s="53">
        <v>0</v>
      </c>
      <c r="F16" s="53">
        <v>7</v>
      </c>
      <c r="G16" s="53">
        <v>7</v>
      </c>
      <c r="H16" s="53"/>
    </row>
    <row r="17" spans="1:8" s="33" customFormat="1" ht="18.75" customHeight="1">
      <c r="A17" s="51">
        <v>50205</v>
      </c>
      <c r="B17" s="52" t="s">
        <v>319</v>
      </c>
      <c r="C17" s="53">
        <v>1242</v>
      </c>
      <c r="D17" s="53">
        <v>902</v>
      </c>
      <c r="E17" s="53">
        <v>340</v>
      </c>
      <c r="F17" s="53">
        <v>77</v>
      </c>
      <c r="G17" s="53">
        <v>77</v>
      </c>
      <c r="H17" s="53"/>
    </row>
    <row r="18" spans="1:8" s="33" customFormat="1" ht="18.75" customHeight="1">
      <c r="A18" s="51">
        <v>50206</v>
      </c>
      <c r="B18" s="52" t="s">
        <v>320</v>
      </c>
      <c r="C18" s="53">
        <v>362</v>
      </c>
      <c r="D18" s="53">
        <v>355</v>
      </c>
      <c r="E18" s="53">
        <v>7</v>
      </c>
      <c r="F18" s="53">
        <v>362</v>
      </c>
      <c r="G18" s="53">
        <v>355</v>
      </c>
      <c r="H18" s="53">
        <v>7</v>
      </c>
    </row>
    <row r="19" spans="1:8" s="33" customFormat="1" ht="18.75" customHeight="1">
      <c r="A19" s="51">
        <v>50207</v>
      </c>
      <c r="B19" s="52" t="s">
        <v>321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</row>
    <row r="20" spans="1:8" s="33" customFormat="1" ht="18.75" customHeight="1">
      <c r="A20" s="51">
        <v>50208</v>
      </c>
      <c r="B20" s="52" t="s">
        <v>322</v>
      </c>
      <c r="C20" s="53">
        <v>280</v>
      </c>
      <c r="D20" s="53">
        <v>279</v>
      </c>
      <c r="E20" s="53">
        <v>1</v>
      </c>
      <c r="F20" s="53">
        <v>269</v>
      </c>
      <c r="G20" s="53">
        <v>268</v>
      </c>
      <c r="H20" s="53">
        <v>1</v>
      </c>
    </row>
    <row r="21" spans="1:8" s="33" customFormat="1" ht="18.75" customHeight="1">
      <c r="A21" s="51">
        <v>50209</v>
      </c>
      <c r="B21" s="52" t="s">
        <v>323</v>
      </c>
      <c r="C21" s="53">
        <v>10</v>
      </c>
      <c r="D21" s="53">
        <v>10</v>
      </c>
      <c r="E21" s="53">
        <v>0</v>
      </c>
      <c r="F21" s="53">
        <v>2</v>
      </c>
      <c r="G21" s="53">
        <v>2</v>
      </c>
      <c r="H21" s="53"/>
    </row>
    <row r="22" spans="1:8" s="33" customFormat="1" ht="18.75" customHeight="1">
      <c r="A22" s="51">
        <v>50299</v>
      </c>
      <c r="B22" s="52" t="s">
        <v>324</v>
      </c>
      <c r="C22" s="53">
        <v>22150</v>
      </c>
      <c r="D22" s="53">
        <v>16901</v>
      </c>
      <c r="E22" s="53">
        <v>5249</v>
      </c>
      <c r="F22" s="53">
        <v>5803</v>
      </c>
      <c r="G22" s="53">
        <v>5444</v>
      </c>
      <c r="H22" s="53">
        <v>359</v>
      </c>
    </row>
    <row r="23" spans="1:8" s="33" customFormat="1" ht="18.75" customHeight="1">
      <c r="A23" s="49">
        <v>503</v>
      </c>
      <c r="B23" s="50" t="s">
        <v>325</v>
      </c>
      <c r="C23" s="48">
        <v>78624</v>
      </c>
      <c r="D23" s="48">
        <v>62653</v>
      </c>
      <c r="E23" s="48">
        <v>15971</v>
      </c>
      <c r="F23" s="48">
        <v>148</v>
      </c>
      <c r="G23" s="48">
        <v>104</v>
      </c>
      <c r="H23" s="48">
        <v>44</v>
      </c>
    </row>
    <row r="24" spans="1:8" s="33" customFormat="1" ht="18.75" customHeight="1">
      <c r="A24" s="51">
        <v>50301</v>
      </c>
      <c r="B24" s="52" t="s">
        <v>326</v>
      </c>
      <c r="C24" s="53">
        <v>4753</v>
      </c>
      <c r="D24" s="53">
        <v>4753</v>
      </c>
      <c r="E24" s="53">
        <v>0</v>
      </c>
      <c r="F24" s="53">
        <v>0</v>
      </c>
      <c r="G24" s="53">
        <v>0</v>
      </c>
      <c r="H24" s="53"/>
    </row>
    <row r="25" spans="1:8" s="33" customFormat="1" ht="18.75" customHeight="1">
      <c r="A25" s="51">
        <v>50302</v>
      </c>
      <c r="B25" s="52" t="s">
        <v>327</v>
      </c>
      <c r="C25" s="53">
        <v>45505</v>
      </c>
      <c r="D25" s="53">
        <v>34854</v>
      </c>
      <c r="E25" s="53">
        <v>10651</v>
      </c>
      <c r="F25" s="53">
        <v>0</v>
      </c>
      <c r="G25" s="53">
        <v>0</v>
      </c>
      <c r="H25" s="53"/>
    </row>
    <row r="26" spans="1:8" s="33" customFormat="1" ht="18.75" customHeight="1">
      <c r="A26" s="51">
        <v>50303</v>
      </c>
      <c r="B26" s="52" t="s">
        <v>328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/>
    </row>
    <row r="27" spans="1:8" s="33" customFormat="1" ht="18.75" customHeight="1">
      <c r="A27" s="51">
        <v>50305</v>
      </c>
      <c r="B27" s="52" t="s">
        <v>329</v>
      </c>
      <c r="C27" s="53">
        <v>3</v>
      </c>
      <c r="D27" s="53">
        <v>3</v>
      </c>
      <c r="E27" s="53">
        <v>0</v>
      </c>
      <c r="F27" s="53">
        <v>0</v>
      </c>
      <c r="G27" s="53">
        <v>0</v>
      </c>
      <c r="H27" s="53"/>
    </row>
    <row r="28" spans="1:8" s="33" customFormat="1" ht="18.75" customHeight="1">
      <c r="A28" s="51">
        <v>50306</v>
      </c>
      <c r="B28" s="52" t="s">
        <v>330</v>
      </c>
      <c r="C28" s="53">
        <v>369</v>
      </c>
      <c r="D28" s="53">
        <v>334</v>
      </c>
      <c r="E28" s="53">
        <v>35</v>
      </c>
      <c r="F28" s="53">
        <v>50</v>
      </c>
      <c r="G28" s="53">
        <v>46</v>
      </c>
      <c r="H28" s="53">
        <v>4</v>
      </c>
    </row>
    <row r="29" spans="1:8" s="33" customFormat="1" ht="18.75" customHeight="1">
      <c r="A29" s="51">
        <v>50307</v>
      </c>
      <c r="B29" s="52" t="s">
        <v>331</v>
      </c>
      <c r="C29" s="53">
        <v>142</v>
      </c>
      <c r="D29" s="53">
        <v>102</v>
      </c>
      <c r="E29" s="53">
        <v>40</v>
      </c>
      <c r="F29" s="53">
        <v>53</v>
      </c>
      <c r="G29" s="53">
        <v>13</v>
      </c>
      <c r="H29" s="53">
        <v>40</v>
      </c>
    </row>
    <row r="30" spans="1:8" s="33" customFormat="1" ht="18.75" customHeight="1">
      <c r="A30" s="51">
        <v>50399</v>
      </c>
      <c r="B30" s="52" t="s">
        <v>332</v>
      </c>
      <c r="C30" s="53">
        <v>27852</v>
      </c>
      <c r="D30" s="53">
        <v>22607</v>
      </c>
      <c r="E30" s="53">
        <v>5245</v>
      </c>
      <c r="F30" s="53">
        <v>45</v>
      </c>
      <c r="G30" s="53">
        <v>45</v>
      </c>
      <c r="H30" s="53"/>
    </row>
    <row r="31" spans="1:8" s="33" customFormat="1" ht="18.75" customHeight="1">
      <c r="A31" s="49">
        <v>504</v>
      </c>
      <c r="B31" s="50" t="s">
        <v>333</v>
      </c>
      <c r="C31" s="48">
        <v>5506</v>
      </c>
      <c r="D31" s="48">
        <v>5503</v>
      </c>
      <c r="E31" s="48">
        <v>3</v>
      </c>
      <c r="F31" s="48">
        <v>0</v>
      </c>
      <c r="G31" s="48">
        <v>0</v>
      </c>
      <c r="H31" s="48">
        <v>0</v>
      </c>
    </row>
    <row r="32" spans="1:8" s="33" customFormat="1" ht="18.75" customHeight="1">
      <c r="A32" s="51">
        <v>50401</v>
      </c>
      <c r="B32" s="52" t="s">
        <v>326</v>
      </c>
      <c r="C32" s="53">
        <v>2000</v>
      </c>
      <c r="D32" s="53">
        <v>2000</v>
      </c>
      <c r="E32" s="53">
        <v>0</v>
      </c>
      <c r="F32" s="53">
        <v>0</v>
      </c>
      <c r="G32" s="53">
        <v>0</v>
      </c>
      <c r="H32" s="53">
        <v>0</v>
      </c>
    </row>
    <row r="33" spans="1:8" s="33" customFormat="1" ht="18.75" customHeight="1">
      <c r="A33" s="51">
        <v>50402</v>
      </c>
      <c r="B33" s="52" t="s">
        <v>327</v>
      </c>
      <c r="C33" s="53">
        <v>2000</v>
      </c>
      <c r="D33" s="53">
        <v>2000</v>
      </c>
      <c r="E33" s="53">
        <v>0</v>
      </c>
      <c r="F33" s="53">
        <v>0</v>
      </c>
      <c r="G33" s="53">
        <v>0</v>
      </c>
      <c r="H33" s="53">
        <v>0</v>
      </c>
    </row>
    <row r="34" spans="1:8" s="33" customFormat="1" ht="18.75" customHeight="1">
      <c r="A34" s="51">
        <v>50403</v>
      </c>
      <c r="B34" s="52" t="s">
        <v>328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</row>
    <row r="35" spans="1:8" s="33" customFormat="1" ht="18.75" customHeight="1">
      <c r="A35" s="51">
        <v>50404</v>
      </c>
      <c r="B35" s="52" t="s">
        <v>330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</row>
    <row r="36" spans="1:8" s="33" customFormat="1" ht="18.75" customHeight="1">
      <c r="A36" s="51">
        <v>50405</v>
      </c>
      <c r="B36" s="52" t="s">
        <v>331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</row>
    <row r="37" spans="1:8" s="33" customFormat="1" ht="18.75" customHeight="1">
      <c r="A37" s="51">
        <v>50499</v>
      </c>
      <c r="B37" s="52" t="s">
        <v>332</v>
      </c>
      <c r="C37" s="53">
        <v>1506</v>
      </c>
      <c r="D37" s="53">
        <v>1503</v>
      </c>
      <c r="E37" s="53">
        <v>3</v>
      </c>
      <c r="F37" s="53">
        <v>0</v>
      </c>
      <c r="G37" s="53">
        <v>0</v>
      </c>
      <c r="H37" s="53">
        <v>0</v>
      </c>
    </row>
    <row r="38" spans="1:8" s="33" customFormat="1" ht="18.75" customHeight="1">
      <c r="A38" s="49">
        <v>505</v>
      </c>
      <c r="B38" s="50" t="s">
        <v>334</v>
      </c>
      <c r="C38" s="48">
        <v>71195</v>
      </c>
      <c r="D38" s="48">
        <v>70176</v>
      </c>
      <c r="E38" s="48">
        <v>1019</v>
      </c>
      <c r="F38" s="48">
        <v>62969</v>
      </c>
      <c r="G38" s="48">
        <v>62660</v>
      </c>
      <c r="H38" s="48">
        <v>309</v>
      </c>
    </row>
    <row r="39" spans="1:8" s="33" customFormat="1" ht="18.75" customHeight="1">
      <c r="A39" s="51">
        <v>50501</v>
      </c>
      <c r="B39" s="52" t="s">
        <v>335</v>
      </c>
      <c r="C39" s="53">
        <v>57281</v>
      </c>
      <c r="D39" s="53">
        <v>57063</v>
      </c>
      <c r="E39" s="53">
        <v>218</v>
      </c>
      <c r="F39" s="53">
        <v>57240</v>
      </c>
      <c r="G39" s="53">
        <v>57048</v>
      </c>
      <c r="H39" s="53">
        <v>192</v>
      </c>
    </row>
    <row r="40" spans="1:8" s="33" customFormat="1" ht="18.75" customHeight="1">
      <c r="A40" s="51">
        <v>50502</v>
      </c>
      <c r="B40" s="52" t="s">
        <v>336</v>
      </c>
      <c r="C40" s="53">
        <v>13513</v>
      </c>
      <c r="D40" s="53">
        <v>12712</v>
      </c>
      <c r="E40" s="53">
        <v>801</v>
      </c>
      <c r="F40" s="53">
        <v>5631</v>
      </c>
      <c r="G40" s="53">
        <v>5514</v>
      </c>
      <c r="H40" s="53">
        <v>117</v>
      </c>
    </row>
    <row r="41" spans="1:8" s="33" customFormat="1" ht="18.75" customHeight="1">
      <c r="A41" s="51">
        <v>50599</v>
      </c>
      <c r="B41" s="52" t="s">
        <v>337</v>
      </c>
      <c r="C41" s="53">
        <v>401</v>
      </c>
      <c r="D41" s="53">
        <v>401</v>
      </c>
      <c r="E41" s="53">
        <v>0</v>
      </c>
      <c r="F41" s="53">
        <v>98</v>
      </c>
      <c r="G41" s="53">
        <v>98</v>
      </c>
      <c r="H41" s="53"/>
    </row>
    <row r="42" spans="1:8" s="33" customFormat="1" ht="18.75" customHeight="1">
      <c r="A42" s="49">
        <v>506</v>
      </c>
      <c r="B42" s="50" t="s">
        <v>338</v>
      </c>
      <c r="C42" s="48">
        <v>12520</v>
      </c>
      <c r="D42" s="48">
        <v>11011</v>
      </c>
      <c r="E42" s="48">
        <v>1509</v>
      </c>
      <c r="F42" s="48">
        <v>0</v>
      </c>
      <c r="G42" s="48">
        <v>0</v>
      </c>
      <c r="H42" s="48">
        <v>0</v>
      </c>
    </row>
    <row r="43" spans="1:8" s="33" customFormat="1" ht="18.75" customHeight="1">
      <c r="A43" s="51">
        <v>50601</v>
      </c>
      <c r="B43" s="52" t="s">
        <v>339</v>
      </c>
      <c r="C43" s="53">
        <v>12518</v>
      </c>
      <c r="D43" s="53">
        <v>11009</v>
      </c>
      <c r="E43" s="53">
        <v>1509</v>
      </c>
      <c r="F43" s="53">
        <v>0</v>
      </c>
      <c r="G43" s="53">
        <v>0</v>
      </c>
      <c r="H43" s="53">
        <v>0</v>
      </c>
    </row>
    <row r="44" spans="1:8" s="33" customFormat="1" ht="18.75" customHeight="1">
      <c r="A44" s="51">
        <v>50602</v>
      </c>
      <c r="B44" s="52" t="s">
        <v>340</v>
      </c>
      <c r="C44" s="53">
        <v>2</v>
      </c>
      <c r="D44" s="53">
        <v>2</v>
      </c>
      <c r="E44" s="53">
        <v>0</v>
      </c>
      <c r="F44" s="53">
        <v>0</v>
      </c>
      <c r="G44" s="53">
        <v>0</v>
      </c>
      <c r="H44" s="53">
        <v>0</v>
      </c>
    </row>
    <row r="45" spans="1:8" s="33" customFormat="1" ht="18.75" customHeight="1">
      <c r="A45" s="49">
        <v>507</v>
      </c>
      <c r="B45" s="50" t="s">
        <v>341</v>
      </c>
      <c r="C45" s="48">
        <v>16298</v>
      </c>
      <c r="D45" s="48">
        <v>14332</v>
      </c>
      <c r="E45" s="48">
        <v>1966</v>
      </c>
      <c r="F45" s="48">
        <v>0</v>
      </c>
      <c r="G45" s="48">
        <v>0</v>
      </c>
      <c r="H45" s="48">
        <v>0</v>
      </c>
    </row>
    <row r="46" spans="1:8" s="33" customFormat="1" ht="18.75" customHeight="1">
      <c r="A46" s="51">
        <v>50701</v>
      </c>
      <c r="B46" s="52" t="s">
        <v>342</v>
      </c>
      <c r="C46" s="53">
        <v>3</v>
      </c>
      <c r="D46" s="53">
        <v>3</v>
      </c>
      <c r="E46" s="53">
        <v>0</v>
      </c>
      <c r="F46" s="53">
        <v>0</v>
      </c>
      <c r="G46" s="53">
        <v>0</v>
      </c>
      <c r="H46" s="53">
        <v>0</v>
      </c>
    </row>
    <row r="47" spans="1:8" s="33" customFormat="1" ht="18.75" customHeight="1">
      <c r="A47" s="51">
        <v>50702</v>
      </c>
      <c r="B47" s="52" t="s">
        <v>343</v>
      </c>
      <c r="C47" s="53">
        <v>18</v>
      </c>
      <c r="D47" s="53">
        <v>18</v>
      </c>
      <c r="E47" s="53">
        <v>0</v>
      </c>
      <c r="F47" s="53">
        <v>0</v>
      </c>
      <c r="G47" s="53">
        <v>0</v>
      </c>
      <c r="H47" s="53">
        <v>0</v>
      </c>
    </row>
    <row r="48" spans="1:8" s="33" customFormat="1" ht="18.75" customHeight="1">
      <c r="A48" s="51">
        <v>50799</v>
      </c>
      <c r="B48" s="52" t="s">
        <v>344</v>
      </c>
      <c r="C48" s="53">
        <v>16277</v>
      </c>
      <c r="D48" s="53">
        <v>14311</v>
      </c>
      <c r="E48" s="53">
        <v>1966</v>
      </c>
      <c r="F48" s="53">
        <v>0</v>
      </c>
      <c r="G48" s="53">
        <v>0</v>
      </c>
      <c r="H48" s="53">
        <v>0</v>
      </c>
    </row>
    <row r="49" spans="1:8" s="33" customFormat="1" ht="18.75" customHeight="1">
      <c r="A49" s="49">
        <v>508</v>
      </c>
      <c r="B49" s="50" t="s">
        <v>345</v>
      </c>
      <c r="C49" s="48">
        <v>4275</v>
      </c>
      <c r="D49" s="48">
        <v>4275</v>
      </c>
      <c r="E49" s="48">
        <v>0</v>
      </c>
      <c r="F49" s="48">
        <v>0</v>
      </c>
      <c r="G49" s="48">
        <v>0</v>
      </c>
      <c r="H49" s="48">
        <v>0</v>
      </c>
    </row>
    <row r="50" spans="1:8" s="33" customFormat="1" ht="18.75" customHeight="1">
      <c r="A50" s="51">
        <v>50801</v>
      </c>
      <c r="B50" s="52" t="s">
        <v>346</v>
      </c>
      <c r="C50" s="53">
        <v>3675</v>
      </c>
      <c r="D50" s="53">
        <v>3675</v>
      </c>
      <c r="E50" s="53">
        <v>0</v>
      </c>
      <c r="F50" s="53">
        <v>0</v>
      </c>
      <c r="G50" s="53">
        <v>0</v>
      </c>
      <c r="H50" s="53">
        <v>0</v>
      </c>
    </row>
    <row r="51" spans="1:8" s="33" customFormat="1" ht="18.75" customHeight="1">
      <c r="A51" s="51">
        <v>50802</v>
      </c>
      <c r="B51" s="52" t="s">
        <v>347</v>
      </c>
      <c r="C51" s="53">
        <v>600</v>
      </c>
      <c r="D51" s="53">
        <v>600</v>
      </c>
      <c r="E51" s="53">
        <v>0</v>
      </c>
      <c r="F51" s="53">
        <v>0</v>
      </c>
      <c r="G51" s="53">
        <v>0</v>
      </c>
      <c r="H51" s="53">
        <v>0</v>
      </c>
    </row>
    <row r="52" spans="1:8" s="33" customFormat="1" ht="18.75" customHeight="1">
      <c r="A52" s="49">
        <v>509</v>
      </c>
      <c r="B52" s="50" t="s">
        <v>348</v>
      </c>
      <c r="C52" s="48">
        <v>42501</v>
      </c>
      <c r="D52" s="48">
        <v>41833</v>
      </c>
      <c r="E52" s="48">
        <v>668</v>
      </c>
      <c r="F52" s="48">
        <v>29508</v>
      </c>
      <c r="G52" s="48">
        <v>29493</v>
      </c>
      <c r="H52" s="48">
        <v>15</v>
      </c>
    </row>
    <row r="53" spans="1:8" s="33" customFormat="1" ht="18.75" customHeight="1">
      <c r="A53" s="51">
        <v>50901</v>
      </c>
      <c r="B53" s="52" t="s">
        <v>349</v>
      </c>
      <c r="C53" s="53">
        <v>18641</v>
      </c>
      <c r="D53" s="53">
        <v>18081</v>
      </c>
      <c r="E53" s="53">
        <v>560</v>
      </c>
      <c r="F53" s="53">
        <v>9732</v>
      </c>
      <c r="G53" s="53">
        <v>9726</v>
      </c>
      <c r="H53" s="53">
        <v>6</v>
      </c>
    </row>
    <row r="54" spans="1:8" s="33" customFormat="1" ht="18.75" customHeight="1">
      <c r="A54" s="51">
        <v>50902</v>
      </c>
      <c r="B54" s="52" t="s">
        <v>350</v>
      </c>
      <c r="C54" s="53">
        <v>87</v>
      </c>
      <c r="D54" s="53">
        <v>78</v>
      </c>
      <c r="E54" s="53">
        <v>9</v>
      </c>
      <c r="F54" s="53">
        <v>0</v>
      </c>
      <c r="G54" s="53">
        <v>0</v>
      </c>
      <c r="H54" s="53"/>
    </row>
    <row r="55" spans="1:8" s="33" customFormat="1" ht="18.75" customHeight="1">
      <c r="A55" s="51">
        <v>50903</v>
      </c>
      <c r="B55" s="52" t="s">
        <v>351</v>
      </c>
      <c r="C55" s="53">
        <v>2116</v>
      </c>
      <c r="D55" s="53">
        <v>2062</v>
      </c>
      <c r="E55" s="53">
        <v>54</v>
      </c>
      <c r="F55" s="53">
        <v>0</v>
      </c>
      <c r="G55" s="53">
        <v>0</v>
      </c>
      <c r="H55" s="53"/>
    </row>
    <row r="56" spans="1:8" s="33" customFormat="1" ht="18.75" customHeight="1">
      <c r="A56" s="51">
        <v>50905</v>
      </c>
      <c r="B56" s="52" t="s">
        <v>352</v>
      </c>
      <c r="C56" s="53">
        <v>15104</v>
      </c>
      <c r="D56" s="53">
        <v>15104</v>
      </c>
      <c r="E56" s="53">
        <v>0</v>
      </c>
      <c r="F56" s="53">
        <v>15104</v>
      </c>
      <c r="G56" s="53">
        <v>15104</v>
      </c>
      <c r="H56" s="53"/>
    </row>
    <row r="57" spans="1:8" s="33" customFormat="1" ht="18.75" customHeight="1">
      <c r="A57" s="51">
        <v>50999</v>
      </c>
      <c r="B57" s="52" t="s">
        <v>353</v>
      </c>
      <c r="C57" s="53">
        <v>6553</v>
      </c>
      <c r="D57" s="53">
        <v>6508</v>
      </c>
      <c r="E57" s="53">
        <v>45</v>
      </c>
      <c r="F57" s="53">
        <v>4672</v>
      </c>
      <c r="G57" s="53">
        <v>4663</v>
      </c>
      <c r="H57" s="53">
        <v>9</v>
      </c>
    </row>
    <row r="58" spans="1:8" s="33" customFormat="1" ht="18.75" customHeight="1">
      <c r="A58" s="49">
        <v>510</v>
      </c>
      <c r="B58" s="50" t="s">
        <v>354</v>
      </c>
      <c r="C58" s="48">
        <v>12282</v>
      </c>
      <c r="D58" s="48">
        <v>12282</v>
      </c>
      <c r="E58" s="48">
        <v>0</v>
      </c>
      <c r="F58" s="48">
        <v>1274</v>
      </c>
      <c r="G58" s="48">
        <v>1274</v>
      </c>
      <c r="H58" s="48">
        <v>0</v>
      </c>
    </row>
    <row r="59" spans="1:8" s="33" customFormat="1" ht="18.75" customHeight="1">
      <c r="A59" s="51">
        <v>51002</v>
      </c>
      <c r="B59" s="52" t="s">
        <v>355</v>
      </c>
      <c r="C59" s="53">
        <v>12282</v>
      </c>
      <c r="D59" s="53">
        <v>12282</v>
      </c>
      <c r="E59" s="53">
        <v>0</v>
      </c>
      <c r="F59" s="53">
        <v>1274</v>
      </c>
      <c r="G59" s="53">
        <v>1274</v>
      </c>
      <c r="H59" s="53"/>
    </row>
    <row r="60" spans="1:8" s="33" customFormat="1" ht="18.75" customHeight="1">
      <c r="A60" s="51">
        <v>51003</v>
      </c>
      <c r="B60" s="52" t="s">
        <v>356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</row>
    <row r="61" spans="1:8" s="33" customFormat="1" ht="18.75" customHeight="1">
      <c r="A61" s="49">
        <v>511</v>
      </c>
      <c r="B61" s="50" t="s">
        <v>357</v>
      </c>
      <c r="C61" s="48">
        <v>6802</v>
      </c>
      <c r="D61" s="48">
        <v>6802</v>
      </c>
      <c r="E61" s="48">
        <v>0</v>
      </c>
      <c r="F61" s="48">
        <v>0</v>
      </c>
      <c r="G61" s="48">
        <v>0</v>
      </c>
      <c r="H61" s="48">
        <v>0</v>
      </c>
    </row>
    <row r="62" spans="1:8" s="33" customFormat="1" ht="18.75" customHeight="1">
      <c r="A62" s="51">
        <v>51101</v>
      </c>
      <c r="B62" s="52" t="s">
        <v>358</v>
      </c>
      <c r="C62" s="53">
        <v>6802</v>
      </c>
      <c r="D62" s="53">
        <v>6802</v>
      </c>
      <c r="E62" s="53">
        <v>0</v>
      </c>
      <c r="F62" s="53">
        <v>0</v>
      </c>
      <c r="G62" s="53">
        <v>0</v>
      </c>
      <c r="H62" s="53">
        <v>0</v>
      </c>
    </row>
    <row r="63" spans="1:8" s="33" customFormat="1" ht="18.75" customHeight="1">
      <c r="A63" s="51">
        <v>51102</v>
      </c>
      <c r="B63" s="52" t="s">
        <v>359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</row>
    <row r="64" spans="1:8" s="33" customFormat="1" ht="18.75" customHeight="1">
      <c r="A64" s="51">
        <v>51103</v>
      </c>
      <c r="B64" s="52" t="s">
        <v>360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</row>
    <row r="65" spans="1:8" s="33" customFormat="1" ht="18.75" customHeight="1">
      <c r="A65" s="51">
        <v>51104</v>
      </c>
      <c r="B65" s="52" t="s">
        <v>361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</row>
    <row r="66" spans="1:8" s="33" customFormat="1" ht="18.75" customHeight="1">
      <c r="A66" s="49">
        <v>599</v>
      </c>
      <c r="B66" s="50" t="s">
        <v>362</v>
      </c>
      <c r="C66" s="48">
        <v>3707</v>
      </c>
      <c r="D66" s="48">
        <v>3707</v>
      </c>
      <c r="E66" s="48">
        <v>0</v>
      </c>
      <c r="F66" s="48">
        <v>1874</v>
      </c>
      <c r="G66" s="48">
        <v>1874</v>
      </c>
      <c r="H66" s="48">
        <v>0</v>
      </c>
    </row>
    <row r="67" spans="1:8" s="33" customFormat="1" ht="18.75" customHeight="1">
      <c r="A67" s="51">
        <v>59906</v>
      </c>
      <c r="B67" s="52" t="s">
        <v>363</v>
      </c>
      <c r="C67" s="53">
        <v>40</v>
      </c>
      <c r="D67" s="53">
        <v>40</v>
      </c>
      <c r="E67" s="53">
        <v>0</v>
      </c>
      <c r="F67" s="53">
        <v>0</v>
      </c>
      <c r="G67" s="53">
        <v>0</v>
      </c>
      <c r="H67" s="53">
        <v>0</v>
      </c>
    </row>
    <row r="68" spans="1:8" s="33" customFormat="1" ht="18.75" customHeight="1">
      <c r="A68" s="51">
        <v>59907</v>
      </c>
      <c r="B68" s="52" t="s">
        <v>364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</row>
    <row r="69" spans="1:8" s="33" customFormat="1" ht="18.75" customHeight="1">
      <c r="A69" s="51">
        <v>59908</v>
      </c>
      <c r="B69" s="52" t="s">
        <v>365</v>
      </c>
      <c r="C69" s="53">
        <v>2374</v>
      </c>
      <c r="D69" s="53">
        <v>2374</v>
      </c>
      <c r="E69" s="53">
        <v>0</v>
      </c>
      <c r="F69" s="53">
        <v>1874</v>
      </c>
      <c r="G69" s="53">
        <v>1874</v>
      </c>
      <c r="H69" s="53"/>
    </row>
    <row r="70" spans="1:8" s="33" customFormat="1" ht="18.75" customHeight="1">
      <c r="A70" s="51">
        <v>59999</v>
      </c>
      <c r="B70" s="52" t="s">
        <v>366</v>
      </c>
      <c r="C70" s="53">
        <v>1293</v>
      </c>
      <c r="D70" s="53">
        <v>1293</v>
      </c>
      <c r="E70" s="53">
        <v>0</v>
      </c>
      <c r="F70" s="53">
        <v>0</v>
      </c>
      <c r="G70" s="53">
        <v>0</v>
      </c>
      <c r="H70" s="53">
        <v>0</v>
      </c>
    </row>
  </sheetData>
  <sheetProtection/>
  <mergeCells count="8">
    <mergeCell ref="A2:H2"/>
    <mergeCell ref="A3:H3"/>
    <mergeCell ref="D4:E4"/>
    <mergeCell ref="G4:H4"/>
    <mergeCell ref="A4:A5"/>
    <mergeCell ref="B4:B5"/>
    <mergeCell ref="C4:C5"/>
    <mergeCell ref="F4:F5"/>
  </mergeCells>
  <printOptions horizontalCentered="1"/>
  <pageMargins left="0.59" right="0.39" top="0.79" bottom="0.39" header="0" footer="0.12"/>
  <pageSetup fitToHeight="0" fitToWidth="1" horizontalDpi="600" verticalDpi="600" orientation="portrait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showZeros="0" workbookViewId="0" topLeftCell="A1">
      <selection activeCell="A2" sqref="A2:C2"/>
    </sheetView>
  </sheetViews>
  <sheetFormatPr defaultColWidth="9.125" defaultRowHeight="14.25"/>
  <cols>
    <col min="1" max="1" width="48.625" style="20" customWidth="1"/>
    <col min="2" max="2" width="15.25390625" style="20" customWidth="1"/>
    <col min="3" max="3" width="16.375" style="1" customWidth="1"/>
    <col min="4" max="241" width="9.125" style="1" customWidth="1"/>
    <col min="242" max="16384" width="9.125" style="1" customWidth="1"/>
  </cols>
  <sheetData>
    <row r="1" ht="14.25">
      <c r="A1" s="3" t="s">
        <v>367</v>
      </c>
    </row>
    <row r="2" spans="1:3" s="20" customFormat="1" ht="38.25" customHeight="1">
      <c r="A2" s="4" t="s">
        <v>368</v>
      </c>
      <c r="B2" s="4"/>
      <c r="C2" s="4"/>
    </row>
    <row r="3" spans="1:3" ht="16.5" customHeight="1">
      <c r="A3" s="23"/>
      <c r="B3" s="23"/>
      <c r="C3" s="32"/>
    </row>
    <row r="4" spans="1:3" ht="30" customHeight="1">
      <c r="A4" s="23"/>
      <c r="B4" s="23"/>
      <c r="C4" s="6" t="s">
        <v>76</v>
      </c>
    </row>
    <row r="5" spans="1:3" ht="46.5" customHeight="1">
      <c r="A5" s="24" t="s">
        <v>3</v>
      </c>
      <c r="B5" s="25" t="s">
        <v>4</v>
      </c>
      <c r="C5" s="25" t="s">
        <v>5</v>
      </c>
    </row>
    <row r="6" spans="1:3" ht="46.5" customHeight="1">
      <c r="A6" s="7" t="s">
        <v>369</v>
      </c>
      <c r="B6" s="9">
        <f>SUM(B7:B16)</f>
        <v>184570</v>
      </c>
      <c r="C6" s="10"/>
    </row>
    <row r="7" spans="1:3" ht="46.5" customHeight="1">
      <c r="A7" s="11" t="s">
        <v>370</v>
      </c>
      <c r="B7" s="12">
        <v>11</v>
      </c>
      <c r="C7" s="10"/>
    </row>
    <row r="8" spans="1:3" ht="46.5" customHeight="1">
      <c r="A8" s="11" t="s">
        <v>371</v>
      </c>
      <c r="B8" s="12">
        <v>300</v>
      </c>
      <c r="C8" s="10"/>
    </row>
    <row r="9" spans="1:3" ht="46.5" customHeight="1">
      <c r="A9" s="11" t="s">
        <v>372</v>
      </c>
      <c r="B9" s="12">
        <v>1404</v>
      </c>
      <c r="C9" s="10"/>
    </row>
    <row r="10" spans="1:3" ht="46.5" customHeight="1">
      <c r="A10" s="11" t="s">
        <v>373</v>
      </c>
      <c r="B10" s="12">
        <v>171140</v>
      </c>
      <c r="C10" s="10"/>
    </row>
    <row r="11" spans="1:3" ht="46.5" customHeight="1">
      <c r="A11" s="11" t="s">
        <v>374</v>
      </c>
      <c r="B11" s="12">
        <v>5862</v>
      </c>
      <c r="C11" s="10"/>
    </row>
    <row r="12" spans="1:3" ht="46.5" customHeight="1">
      <c r="A12" s="11" t="s">
        <v>375</v>
      </c>
      <c r="B12" s="12">
        <v>2258</v>
      </c>
      <c r="C12" s="10"/>
    </row>
    <row r="13" spans="1:3" ht="46.5" customHeight="1">
      <c r="A13" s="11" t="s">
        <v>376</v>
      </c>
      <c r="B13" s="12">
        <v>807</v>
      </c>
      <c r="C13" s="10"/>
    </row>
    <row r="14" spans="1:3" ht="46.5" customHeight="1">
      <c r="A14" s="11" t="s">
        <v>377</v>
      </c>
      <c r="B14" s="12">
        <v>104</v>
      </c>
      <c r="C14" s="10"/>
    </row>
    <row r="15" spans="1:3" ht="46.5" customHeight="1">
      <c r="A15" s="11" t="s">
        <v>378</v>
      </c>
      <c r="B15" s="12">
        <v>1866</v>
      </c>
      <c r="C15" s="10"/>
    </row>
    <row r="16" spans="1:3" ht="46.5" customHeight="1">
      <c r="A16" s="11" t="s">
        <v>379</v>
      </c>
      <c r="B16" s="12">
        <v>818</v>
      </c>
      <c r="C16" s="10"/>
    </row>
  </sheetData>
  <sheetProtection/>
  <mergeCells count="3">
    <mergeCell ref="A2:C2"/>
    <mergeCell ref="A3:B3"/>
    <mergeCell ref="A4:B4"/>
  </mergeCells>
  <printOptions horizontalCentered="1"/>
  <pageMargins left="0.39" right="0.39" top="0.59" bottom="0.39" header="0" footer="0.39"/>
  <pageSetup firstPageNumber="0" useFirstPageNumber="1" fitToHeight="1" fitToWidth="1"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B16" sqref="B16"/>
    </sheetView>
  </sheetViews>
  <sheetFormatPr defaultColWidth="9.125" defaultRowHeight="14.25"/>
  <cols>
    <col min="1" max="1" width="9.625" style="20" customWidth="1"/>
    <col min="2" max="2" width="53.75390625" style="20" customWidth="1"/>
    <col min="3" max="3" width="12.75390625" style="20" customWidth="1"/>
    <col min="4" max="4" width="12.75390625" style="1" customWidth="1"/>
    <col min="5" max="242" width="9.125" style="1" customWidth="1"/>
    <col min="243" max="16384" width="9.125" style="1" customWidth="1"/>
  </cols>
  <sheetData>
    <row r="1" spans="1:2" ht="14.25">
      <c r="A1" s="3" t="s">
        <v>380</v>
      </c>
      <c r="B1" s="3"/>
    </row>
    <row r="2" spans="1:4" s="20" customFormat="1" ht="38.25" customHeight="1">
      <c r="A2" s="4" t="s">
        <v>381</v>
      </c>
      <c r="B2" s="4"/>
      <c r="C2" s="4"/>
      <c r="D2" s="4"/>
    </row>
    <row r="3" spans="1:4" ht="27" customHeight="1">
      <c r="A3" s="23"/>
      <c r="B3" s="23"/>
      <c r="C3" s="23"/>
      <c r="D3" s="6" t="s">
        <v>76</v>
      </c>
    </row>
    <row r="4" spans="1:4" ht="33" customHeight="1">
      <c r="A4" s="24" t="s">
        <v>152</v>
      </c>
      <c r="B4" s="24" t="s">
        <v>153</v>
      </c>
      <c r="C4" s="25" t="s">
        <v>4</v>
      </c>
      <c r="D4" s="25" t="s">
        <v>5</v>
      </c>
    </row>
    <row r="5" spans="1:4" s="21" customFormat="1" ht="33" customHeight="1">
      <c r="A5" s="7"/>
      <c r="B5" s="26" t="s">
        <v>80</v>
      </c>
      <c r="C5" s="9">
        <v>184570</v>
      </c>
      <c r="D5" s="27"/>
    </row>
    <row r="6" spans="1:4" s="21" customFormat="1" ht="33" customHeight="1">
      <c r="A6" s="28">
        <v>207</v>
      </c>
      <c r="B6" s="29" t="s">
        <v>208</v>
      </c>
      <c r="C6" s="9">
        <v>311</v>
      </c>
      <c r="D6" s="27"/>
    </row>
    <row r="7" spans="1:4" s="22" customFormat="1" ht="33" customHeight="1">
      <c r="A7" s="30">
        <v>20707</v>
      </c>
      <c r="B7" s="31" t="s">
        <v>382</v>
      </c>
      <c r="C7" s="12">
        <v>11</v>
      </c>
      <c r="D7" s="10"/>
    </row>
    <row r="8" spans="1:4" s="22" customFormat="1" ht="33" customHeight="1">
      <c r="A8" s="30">
        <v>20709</v>
      </c>
      <c r="B8" s="31" t="s">
        <v>383</v>
      </c>
      <c r="C8" s="12">
        <v>300</v>
      </c>
      <c r="D8" s="10"/>
    </row>
    <row r="9" spans="1:4" s="21" customFormat="1" ht="33" customHeight="1">
      <c r="A9" s="28">
        <v>208</v>
      </c>
      <c r="B9" s="29" t="s">
        <v>215</v>
      </c>
      <c r="C9" s="9">
        <v>1404</v>
      </c>
      <c r="D9" s="27"/>
    </row>
    <row r="10" spans="1:4" s="22" customFormat="1" ht="33" customHeight="1">
      <c r="A10" s="30">
        <v>20822</v>
      </c>
      <c r="B10" s="31" t="s">
        <v>384</v>
      </c>
      <c r="C10" s="12">
        <v>1404</v>
      </c>
      <c r="D10" s="10"/>
    </row>
    <row r="11" spans="1:4" s="21" customFormat="1" ht="33" customHeight="1">
      <c r="A11" s="28">
        <v>212</v>
      </c>
      <c r="B11" s="29" t="s">
        <v>252</v>
      </c>
      <c r="C11" s="9">
        <v>177678</v>
      </c>
      <c r="D11" s="27"/>
    </row>
    <row r="12" spans="1:4" s="22" customFormat="1" ht="33" customHeight="1">
      <c r="A12" s="30">
        <v>21208</v>
      </c>
      <c r="B12" s="31" t="s">
        <v>385</v>
      </c>
      <c r="C12" s="12">
        <v>168751</v>
      </c>
      <c r="D12" s="10"/>
    </row>
    <row r="13" spans="1:4" s="22" customFormat="1" ht="33" customHeight="1">
      <c r="A13" s="30">
        <v>21210</v>
      </c>
      <c r="B13" s="31" t="s">
        <v>386</v>
      </c>
      <c r="C13" s="12">
        <v>5862</v>
      </c>
      <c r="D13" s="10"/>
    </row>
    <row r="14" spans="1:4" s="22" customFormat="1" ht="33" customHeight="1">
      <c r="A14" s="30">
        <v>21213</v>
      </c>
      <c r="B14" s="31" t="s">
        <v>387</v>
      </c>
      <c r="C14" s="12">
        <v>2258</v>
      </c>
      <c r="D14" s="10"/>
    </row>
    <row r="15" spans="1:4" s="22" customFormat="1" ht="33" customHeight="1">
      <c r="A15" s="30">
        <v>21214</v>
      </c>
      <c r="B15" s="31" t="s">
        <v>388</v>
      </c>
      <c r="C15" s="12">
        <v>807</v>
      </c>
      <c r="D15" s="10"/>
    </row>
    <row r="16" spans="1:4" s="21" customFormat="1" ht="33" customHeight="1">
      <c r="A16" s="28">
        <v>213</v>
      </c>
      <c r="B16" s="29" t="s">
        <v>258</v>
      </c>
      <c r="C16" s="9">
        <v>104</v>
      </c>
      <c r="D16" s="27"/>
    </row>
    <row r="17" spans="1:4" s="22" customFormat="1" ht="33" customHeight="1">
      <c r="A17" s="30">
        <v>21366</v>
      </c>
      <c r="B17" s="31" t="s">
        <v>389</v>
      </c>
      <c r="C17" s="12">
        <v>104</v>
      </c>
      <c r="D17" s="10"/>
    </row>
    <row r="18" spans="1:4" s="21" customFormat="1" ht="33" customHeight="1">
      <c r="A18" s="28">
        <v>229</v>
      </c>
      <c r="B18" s="29" t="s">
        <v>362</v>
      </c>
      <c r="C18" s="9">
        <v>2684</v>
      </c>
      <c r="D18" s="27"/>
    </row>
    <row r="19" spans="1:4" s="22" customFormat="1" ht="33" customHeight="1">
      <c r="A19" s="30">
        <v>22904</v>
      </c>
      <c r="B19" s="31" t="s">
        <v>390</v>
      </c>
      <c r="C19" s="12">
        <v>818</v>
      </c>
      <c r="D19" s="10"/>
    </row>
    <row r="20" spans="1:4" s="22" customFormat="1" ht="33" customHeight="1">
      <c r="A20" s="30">
        <v>22960</v>
      </c>
      <c r="B20" s="31" t="s">
        <v>391</v>
      </c>
      <c r="C20" s="12">
        <v>1866</v>
      </c>
      <c r="D20" s="10"/>
    </row>
    <row r="21" spans="1:4" s="21" customFormat="1" ht="33" customHeight="1">
      <c r="A21" s="28">
        <v>232</v>
      </c>
      <c r="B21" s="29" t="s">
        <v>299</v>
      </c>
      <c r="C21" s="9">
        <v>2389</v>
      </c>
      <c r="D21" s="27"/>
    </row>
    <row r="22" spans="1:4" s="22" customFormat="1" ht="33" customHeight="1">
      <c r="A22" s="30">
        <v>23204</v>
      </c>
      <c r="B22" s="31" t="s">
        <v>392</v>
      </c>
      <c r="C22" s="12">
        <v>2389</v>
      </c>
      <c r="D22" s="10"/>
    </row>
  </sheetData>
  <sheetProtection/>
  <mergeCells count="2">
    <mergeCell ref="A2:D2"/>
    <mergeCell ref="A3:C3"/>
  </mergeCells>
  <printOptions horizontalCentered="1"/>
  <pageMargins left="0.39" right="0.39" top="0.59" bottom="0.39" header="0" footer="0.39"/>
  <pageSetup firstPageNumber="0" useFirstPageNumber="1" fitToHeight="1" fitToWidth="1"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showGridLines="0" showZeros="0" workbookViewId="0" topLeftCell="A1">
      <selection activeCell="C7" sqref="C7"/>
    </sheetView>
  </sheetViews>
  <sheetFormatPr defaultColWidth="9.125" defaultRowHeight="14.25"/>
  <cols>
    <col min="1" max="1" width="36.25390625" style="15" customWidth="1"/>
    <col min="2" max="2" width="19.25390625" style="15" customWidth="1"/>
    <col min="3" max="3" width="19.25390625" style="16" customWidth="1"/>
    <col min="4" max="249" width="9.125" style="16" customWidth="1"/>
    <col min="250" max="16384" width="9.125" style="17" customWidth="1"/>
  </cols>
  <sheetData>
    <row r="1" ht="21.75" customHeight="1">
      <c r="A1" s="18" t="s">
        <v>393</v>
      </c>
    </row>
    <row r="2" spans="1:3" ht="54.75" customHeight="1">
      <c r="A2" s="4" t="s">
        <v>394</v>
      </c>
      <c r="B2" s="4"/>
      <c r="C2" s="4"/>
    </row>
    <row r="3" spans="1:3" ht="36" customHeight="1">
      <c r="A3" s="5"/>
      <c r="B3" s="5"/>
      <c r="C3" s="6" t="s">
        <v>76</v>
      </c>
    </row>
    <row r="4" spans="1:3" ht="51.75" customHeight="1">
      <c r="A4" s="7" t="s">
        <v>395</v>
      </c>
      <c r="B4" s="7" t="s">
        <v>4</v>
      </c>
      <c r="C4" s="7" t="s">
        <v>5</v>
      </c>
    </row>
    <row r="5" spans="1:3" ht="51.75" customHeight="1">
      <c r="A5" s="7" t="s">
        <v>396</v>
      </c>
      <c r="B5" s="9">
        <f>SUM(B6:B14)</f>
        <v>16641</v>
      </c>
      <c r="C5" s="19"/>
    </row>
    <row r="6" spans="1:3" ht="51.75" customHeight="1">
      <c r="A6" s="11" t="s">
        <v>397</v>
      </c>
      <c r="B6" s="12">
        <v>20</v>
      </c>
      <c r="C6" s="19"/>
    </row>
    <row r="7" spans="1:3" ht="51.75" customHeight="1">
      <c r="A7" s="11" t="s">
        <v>398</v>
      </c>
      <c r="B7" s="12">
        <v>12658</v>
      </c>
      <c r="C7" s="19"/>
    </row>
    <row r="8" spans="1:3" ht="51.75" customHeight="1">
      <c r="A8" s="11" t="s">
        <v>399</v>
      </c>
      <c r="B8" s="12">
        <v>1405</v>
      </c>
      <c r="C8" s="19"/>
    </row>
    <row r="9" spans="1:3" ht="51.75" customHeight="1">
      <c r="A9" s="11" t="s">
        <v>400</v>
      </c>
      <c r="B9" s="12">
        <v>756</v>
      </c>
      <c r="C9" s="19"/>
    </row>
    <row r="10" spans="1:3" ht="51.75" customHeight="1">
      <c r="A10" s="11" t="s">
        <v>401</v>
      </c>
      <c r="B10" s="12">
        <v>525</v>
      </c>
      <c r="C10" s="19"/>
    </row>
    <row r="11" spans="1:3" ht="51.75" customHeight="1">
      <c r="A11" s="11" t="s">
        <v>402</v>
      </c>
      <c r="B11" s="12">
        <v>395</v>
      </c>
      <c r="C11" s="19"/>
    </row>
    <row r="12" spans="1:3" ht="51.75" customHeight="1">
      <c r="A12" s="11" t="s">
        <v>403</v>
      </c>
      <c r="B12" s="12">
        <v>200</v>
      </c>
      <c r="C12" s="19"/>
    </row>
    <row r="13" spans="1:3" ht="51.75" customHeight="1">
      <c r="A13" s="11" t="s">
        <v>404</v>
      </c>
      <c r="B13" s="12">
        <v>525</v>
      </c>
      <c r="C13" s="19"/>
    </row>
    <row r="14" spans="1:3" ht="51.75" customHeight="1">
      <c r="A14" s="11" t="s">
        <v>405</v>
      </c>
      <c r="B14" s="12">
        <v>157</v>
      </c>
      <c r="C14" s="19"/>
    </row>
  </sheetData>
  <sheetProtection/>
  <mergeCells count="2">
    <mergeCell ref="A2:C2"/>
    <mergeCell ref="A3:B3"/>
  </mergeCells>
  <printOptions horizontalCentered="1"/>
  <pageMargins left="0.39" right="0.39" top="0.98" bottom="0.39" header="0" footer="0.39"/>
  <pageSetup firstPageNumber="0" useFirstPageNumber="1" fitToHeight="1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cp:lastPrinted>2016-07-18T14:38:13Z</cp:lastPrinted>
  <dcterms:created xsi:type="dcterms:W3CDTF">2016-07-05T12:29:52Z</dcterms:created>
  <dcterms:modified xsi:type="dcterms:W3CDTF">2020-07-24T00:23:46Z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