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1"/>
  </bookViews>
  <sheets>
    <sheet name="2016年政府债务情况" sheetId="1" r:id="rId1"/>
    <sheet name="2016年债务月明细情况" sheetId="2" r:id="rId2"/>
    <sheet name="2015年以后地方政府债券情况" sheetId="3" r:id="rId3"/>
  </sheets>
  <definedNames>
    <definedName name="_xlnm.Print_Area" localSheetId="0">'2016年政府债务情况'!$A$1:$I$19</definedName>
  </definedNames>
  <calcPr fullCalcOnLoad="1"/>
</workbook>
</file>

<file path=xl/sharedStrings.xml><?xml version="1.0" encoding="utf-8"?>
<sst xmlns="http://schemas.openxmlformats.org/spreadsheetml/2006/main" count="962" uniqueCount="381">
  <si>
    <t>2016年永泰县政府债务情况</t>
  </si>
  <si>
    <t>单位：万元</t>
  </si>
  <si>
    <t>项目</t>
  </si>
  <si>
    <t>全县</t>
  </si>
  <si>
    <t>其中：本级</t>
  </si>
  <si>
    <t>合计</t>
  </si>
  <si>
    <t>一般债务</t>
  </si>
  <si>
    <t>专项债务</t>
  </si>
  <si>
    <t>或有债务</t>
  </si>
  <si>
    <t>当年限额</t>
  </si>
  <si>
    <t>年初余额</t>
  </si>
  <si>
    <t>当年新增</t>
  </si>
  <si>
    <t>当年偿还</t>
  </si>
  <si>
    <t>年末余额</t>
  </si>
  <si>
    <t>期限结构</t>
  </si>
  <si>
    <t>1年期</t>
  </si>
  <si>
    <t>2年期</t>
  </si>
  <si>
    <t>3年期</t>
  </si>
  <si>
    <t>4年期</t>
  </si>
  <si>
    <t>5年期</t>
  </si>
  <si>
    <t>7年期</t>
  </si>
  <si>
    <t>8年期</t>
  </si>
  <si>
    <t>10年期</t>
  </si>
  <si>
    <t>11年期</t>
  </si>
  <si>
    <t>19年期</t>
  </si>
  <si>
    <t>27年期</t>
  </si>
  <si>
    <t>政府债务余额明细表</t>
  </si>
  <si>
    <t>单位：万元（人民币）</t>
  </si>
  <si>
    <t>区划名称</t>
  </si>
  <si>
    <t>单位名称</t>
  </si>
  <si>
    <t>债务编码</t>
  </si>
  <si>
    <t>债务名称</t>
  </si>
  <si>
    <t>债务类型</t>
  </si>
  <si>
    <t>项目名称</t>
  </si>
  <si>
    <t>计划偿债资金来源</t>
  </si>
  <si>
    <t>期初数</t>
  </si>
  <si>
    <t>当期举借</t>
  </si>
  <si>
    <t>当期偿还本金</t>
  </si>
  <si>
    <t>当期支付利息费用</t>
  </si>
  <si>
    <t>期末数</t>
  </si>
  <si>
    <t>债权类型</t>
  </si>
  <si>
    <t>债权人全称</t>
  </si>
  <si>
    <t>总计</t>
  </si>
  <si>
    <t>永泰县本级</t>
  </si>
  <si>
    <t>永泰县人民法院</t>
  </si>
  <si>
    <t>CZJZW350125000161001_0001140108152350</t>
  </si>
  <si>
    <t>法院审判法庭大楼主体工程款</t>
  </si>
  <si>
    <t>一般公共预算收入</t>
  </si>
  <si>
    <t>应付工程款</t>
  </si>
  <si>
    <t>福建璟榕建筑公司</t>
  </si>
  <si>
    <t>永泰县财政局预算科</t>
  </si>
  <si>
    <t>CZJZW350125000318001002_0001120825105818</t>
  </si>
  <si>
    <t>地方政府债券</t>
  </si>
  <si>
    <t>保障性安居工程</t>
  </si>
  <si>
    <t>新增一般债券</t>
  </si>
  <si>
    <t>债券持有人</t>
  </si>
  <si>
    <t>CZJZW350125000318001002_0001130703110358</t>
  </si>
  <si>
    <t>CZJZW350125000318001002_0001140630114739</t>
  </si>
  <si>
    <t>CZJZW350125000318001002_0002130703111758</t>
  </si>
  <si>
    <t>防洪堤建设</t>
  </si>
  <si>
    <t>永泰县财政局农村科</t>
  </si>
  <si>
    <t>CZJZW350125000318001003_0001140121152127</t>
  </si>
  <si>
    <t>水土保持与乡村发展</t>
  </si>
  <si>
    <t>政府负有担保责任的债务</t>
  </si>
  <si>
    <t>外债转贷</t>
  </si>
  <si>
    <t>亚洲开发银行</t>
  </si>
  <si>
    <t>永泰县国有资产营运公司</t>
  </si>
  <si>
    <t>CZJZW350125000318002_0001110520213020</t>
  </si>
  <si>
    <t>建工院地段旧城改造项目</t>
  </si>
  <si>
    <t>建工院旧城改造</t>
  </si>
  <si>
    <t>固定资产贷款</t>
  </si>
  <si>
    <t>国家开发银行</t>
  </si>
  <si>
    <t>永泰县土地储备发展中心</t>
  </si>
  <si>
    <t>CZJZW350125000324001_0001141125201830</t>
  </si>
  <si>
    <t>南城区火车站站前大道南侧项目</t>
  </si>
  <si>
    <t>国有土地使用权出让金收入</t>
  </si>
  <si>
    <t>海峡银行永泰支行</t>
  </si>
  <si>
    <t>CZJZW350125000324001_0002141125202416</t>
  </si>
  <si>
    <t>CZJZW350125000324001_0006130628162616</t>
  </si>
  <si>
    <t>火车站站前大道北侧地块土地输出整理项目</t>
  </si>
  <si>
    <t>农业发展银行闽侯支行</t>
  </si>
  <si>
    <t>CZJZW350125000324001_0007130703102122</t>
  </si>
  <si>
    <t>永泰县城投实业集团有限公司</t>
  </si>
  <si>
    <t>CZJZW350125000324002_0001110520205924</t>
  </si>
  <si>
    <t>城区防洪排涝工程</t>
  </si>
  <si>
    <t>永泰县城区防洪排涝工程</t>
  </si>
  <si>
    <t>中国农业发展银行</t>
  </si>
  <si>
    <t>CZJZW350125000324002_0001141205153101</t>
  </si>
  <si>
    <t>清凉安置房工程款</t>
  </si>
  <si>
    <t>CZJZW350125000324002_0002141205153649</t>
  </si>
  <si>
    <t>下林、剑血岭安置房工程款</t>
  </si>
  <si>
    <t>福建海峡银行</t>
  </si>
  <si>
    <t>永泰县建设局</t>
  </si>
  <si>
    <t>CZJZW350125000333001_0002140108094403</t>
  </si>
  <si>
    <t>刘岐大桥南侧地块拆迁安置房拖欠工程款</t>
  </si>
  <si>
    <t>永泰县拆迁安置房</t>
  </si>
  <si>
    <t>福建祥瑞建筑发展有限公司</t>
  </si>
  <si>
    <t>永泰县第一中学</t>
  </si>
  <si>
    <t>CZJZW350125000360001_0001140110092014</t>
  </si>
  <si>
    <t>校区建设项目</t>
  </si>
  <si>
    <t>政府可能承担一定救助责任的债务</t>
  </si>
  <si>
    <t>城南校区</t>
  </si>
  <si>
    <t>学费收入</t>
  </si>
  <si>
    <t>永泰建筑工程公司</t>
  </si>
  <si>
    <t>永泰县医院</t>
  </si>
  <si>
    <t>CZJZW350125000361001_0001110525191005</t>
  </si>
  <si>
    <t>医院综合楼</t>
  </si>
  <si>
    <t>永泰县医院综合楼</t>
  </si>
  <si>
    <t>其他项目自身收入</t>
  </si>
  <si>
    <t>永泰农村信用社</t>
  </si>
  <si>
    <t>CZJZW350125000361001_0003140402100509</t>
  </si>
  <si>
    <t>县医院综合大楼工程款</t>
  </si>
  <si>
    <t>永泰县疾控中心</t>
  </si>
  <si>
    <t>CZJZW350125000361003_0001110520205000</t>
  </si>
  <si>
    <t>结核病控制</t>
  </si>
  <si>
    <t>世界银行</t>
  </si>
  <si>
    <t>城峰镇</t>
  </si>
  <si>
    <t>城峰镇人民政府</t>
  </si>
  <si>
    <t>CZJZW350125002434001_0001140109162119</t>
  </si>
  <si>
    <t>东门小学教学楼建设款</t>
  </si>
  <si>
    <t>东门小学教学楼建设</t>
  </si>
  <si>
    <t>得恒建设工程有限公司</t>
  </si>
  <si>
    <t>清凉镇</t>
  </si>
  <si>
    <t>清凉镇人民政府</t>
  </si>
  <si>
    <t>CZJZW350125004434001_0001140109171603</t>
  </si>
  <si>
    <t>科技大楼修缮</t>
  </si>
  <si>
    <t>永泰建设工程装饰装修公司</t>
  </si>
  <si>
    <t>CZJZW350125004434001_0005140121190838</t>
  </si>
  <si>
    <t>鳗鱼养殖场工程款</t>
  </si>
  <si>
    <t>鳗鱼养殖场</t>
  </si>
  <si>
    <t>其他收入</t>
  </si>
  <si>
    <t>永泰建筑工程装饰装修公司</t>
  </si>
  <si>
    <t>嵩口镇</t>
  </si>
  <si>
    <t>永泰县嵩口镇人民政府</t>
  </si>
  <si>
    <t>CZJZW350125005434001_0001110523161009</t>
  </si>
  <si>
    <t>嵩口至盖洋道路铺设、镇区水泥路铺设</t>
  </si>
  <si>
    <t>CZJZW350125005434001_0001140109174842</t>
  </si>
  <si>
    <t>玉湖大桥建设</t>
  </si>
  <si>
    <t>CZJZW350125005434001_0002140109175240</t>
  </si>
  <si>
    <t>中山村山后自然村防洪堤项目</t>
  </si>
  <si>
    <t>永东南建设工程有限公司</t>
  </si>
  <si>
    <t>同安镇</t>
  </si>
  <si>
    <t>永泰县同安镇人民政府</t>
  </si>
  <si>
    <t>CZJZW350125006434001_0001110523163059</t>
  </si>
  <si>
    <t>同安至富泉公路改造</t>
  </si>
  <si>
    <t>同安至梧桐溪北公路</t>
  </si>
  <si>
    <t>鲍协周</t>
  </si>
  <si>
    <t>CZJZW350125006434001_0001140109160900</t>
  </si>
  <si>
    <t>同安洋头至梧桐溪北公路</t>
  </si>
  <si>
    <t>CZJZW350125006434001_0002140109161623</t>
  </si>
  <si>
    <t>同安洋头至梧桐溪北公路借款</t>
  </si>
  <si>
    <t>其他</t>
  </si>
  <si>
    <t>永泰县财政局</t>
  </si>
  <si>
    <t>梧桐镇</t>
  </si>
  <si>
    <t>永泰县梧桐镇人民政府</t>
  </si>
  <si>
    <t>CZJZW350125007434001_0001110523163901</t>
  </si>
  <si>
    <t>三际头水库大坝开发</t>
  </si>
  <si>
    <t>个人借款</t>
  </si>
  <si>
    <t>林瑞</t>
  </si>
  <si>
    <t>CZJZW350125007434001_0001140109182416</t>
  </si>
  <si>
    <t>凤凰街改造</t>
  </si>
  <si>
    <t>永东南建设工程公司</t>
  </si>
  <si>
    <t>樟城镇</t>
  </si>
  <si>
    <t>永泰县樟城镇人民政府</t>
  </si>
  <si>
    <t>CZJZW350125008434001_0002140121190400</t>
  </si>
  <si>
    <t>东门市场开发</t>
  </si>
  <si>
    <t>东门市场建设</t>
  </si>
  <si>
    <t>流动资金贷款</t>
  </si>
  <si>
    <t>农行永泰支行</t>
  </si>
  <si>
    <t>白云乡</t>
  </si>
  <si>
    <t>永泰县白云乡人民政府</t>
  </si>
  <si>
    <t>CZJZW350125101434001_0002140109114446</t>
  </si>
  <si>
    <t>X114县道白云段工程款</t>
  </si>
  <si>
    <t>X114县道及清白、岭星柏油路工程款</t>
  </si>
  <si>
    <t>龙岩永顺路桥工程有限公司</t>
  </si>
  <si>
    <t>CZJZW350125101434001_0003141121141051</t>
  </si>
  <si>
    <t>岭星线柏油路工程款</t>
  </si>
  <si>
    <t>恒声建设发展有限公司</t>
  </si>
  <si>
    <t>赤锡乡</t>
  </si>
  <si>
    <t>永泰县赤锡乡人民政府</t>
  </si>
  <si>
    <t>CZJZW350125102434001_0001110523183134</t>
  </si>
  <si>
    <t>赤锡乡万亩旱片水利配套工程</t>
  </si>
  <si>
    <t>张锦生</t>
  </si>
  <si>
    <t>丹云乡</t>
  </si>
  <si>
    <t>丹云乡人民政府</t>
  </si>
  <si>
    <t>CZJZW350125103434001_0001140109095443</t>
  </si>
  <si>
    <t>马洋工业厂房建设</t>
  </si>
  <si>
    <t>永泰县国有资产运营公司</t>
  </si>
  <si>
    <t>CZJZW350125103434001_0002140109100340</t>
  </si>
  <si>
    <t>X113县道丹云至葛岭公路建设</t>
  </si>
  <si>
    <t>丹云至公路公路建设</t>
  </si>
  <si>
    <t>CZJZW350125103434001_0003140109100658</t>
  </si>
  <si>
    <t>永泰建筑公司路桥分公司</t>
  </si>
  <si>
    <t>东洋乡</t>
  </si>
  <si>
    <t>东洋乡人民政府</t>
  </si>
  <si>
    <t>CZJZW350125104434001_0001140121175610</t>
  </si>
  <si>
    <t>东洋建筑公司贷款</t>
  </si>
  <si>
    <t>东洋信用社</t>
  </si>
  <si>
    <t>CZJZW350125104434001_0002140121185820</t>
  </si>
  <si>
    <t>东洋自来水厂建设贷款</t>
  </si>
  <si>
    <t>伏口乡</t>
  </si>
  <si>
    <t>永泰县伏口乡人民政府</t>
  </si>
  <si>
    <t>CZJZW350125105434001_0001110523184001</t>
  </si>
  <si>
    <t>伏口大桥</t>
  </si>
  <si>
    <t>林大星</t>
  </si>
  <si>
    <t>CZJZW350125105434001_0002140109153350</t>
  </si>
  <si>
    <t>树葬区工程</t>
  </si>
  <si>
    <t>福阳建筑工程有限公司</t>
  </si>
  <si>
    <t>CZJZW350125105434001_0004141121133324</t>
  </si>
  <si>
    <t>省道203线至泭口公路改建工程款</t>
  </si>
  <si>
    <t>恒通路桥工程公司</t>
  </si>
  <si>
    <t>富泉乡</t>
  </si>
  <si>
    <t>永泰县富泉乡人民政府</t>
  </si>
  <si>
    <t>CZJZW350125106434001_0001110523184708</t>
  </si>
  <si>
    <t>永泰县建筑工程公司</t>
  </si>
  <si>
    <t>盖洋乡</t>
  </si>
  <si>
    <t>永泰县盖洋乡人民政府</t>
  </si>
  <si>
    <t>CZJZW350125107434001_0001110523185211</t>
  </si>
  <si>
    <t>旧街改造及政府综合办公楼建设工程款</t>
  </si>
  <si>
    <t>许贤云</t>
  </si>
  <si>
    <t>红星乡</t>
  </si>
  <si>
    <t>红星乡人民政府</t>
  </si>
  <si>
    <t>CZJZW350125108434001_0001140108205604</t>
  </si>
  <si>
    <t>CZJZW350125108434001_0002140108211217</t>
  </si>
  <si>
    <t>乡政府综合楼工程机装修</t>
  </si>
  <si>
    <t>利恒建设公司</t>
  </si>
  <si>
    <t>盘谷乡</t>
  </si>
  <si>
    <t>永泰县盘谷乡人民政府</t>
  </si>
  <si>
    <t>CZJZW350125110434001_0001140108204723</t>
  </si>
  <si>
    <t>X182县盘谷乡至红星公路修建</t>
  </si>
  <si>
    <t>永泰建筑工程公司路桥分公司</t>
  </si>
  <si>
    <t>CZJZW350125110434001_0002140108205122</t>
  </si>
  <si>
    <t>果蔬交易集散中心建设</t>
  </si>
  <si>
    <t>建隆建筑工程公司</t>
  </si>
  <si>
    <t>塘前乡</t>
  </si>
  <si>
    <t>永泰县塘前乡人民政府</t>
  </si>
  <si>
    <t>CZJZW350125111434001_0001140109180257</t>
  </si>
  <si>
    <t>芋坑村造福工程建设</t>
  </si>
  <si>
    <t>城建建设投资有限公司</t>
  </si>
  <si>
    <t>CZJZW350125111434001_0004140126145550</t>
  </si>
  <si>
    <t>塘前大桥</t>
  </si>
  <si>
    <t>永泰路桥建设公司</t>
  </si>
  <si>
    <t>霞拔乡</t>
  </si>
  <si>
    <t>霞拔乡人民政府</t>
  </si>
  <si>
    <t>CZJZW350125112434001_0001140109094134</t>
  </si>
  <si>
    <t>CZJZW350125112434001_0002140109094917</t>
  </si>
  <si>
    <t>农村客运站</t>
  </si>
  <si>
    <t>福建实联建筑公司</t>
  </si>
  <si>
    <t>永泰县民生水利投资有限公司</t>
  </si>
  <si>
    <t>ZJZW350125000332333_0001160108195534</t>
  </si>
  <si>
    <t>闽江防洪工程福州段（三期永泰段）</t>
  </si>
  <si>
    <t>ZJZW350125000332333_0002160108211815</t>
  </si>
  <si>
    <t>2015年以后地方政府债券</t>
  </si>
  <si>
    <t>地区</t>
  </si>
  <si>
    <t>债券编码</t>
  </si>
  <si>
    <t>债券名称</t>
  </si>
  <si>
    <t>债券类型</t>
  </si>
  <si>
    <t>债权人</t>
  </si>
  <si>
    <t>发行方式</t>
  </si>
  <si>
    <t>债券金额</t>
  </si>
  <si>
    <t>期限（年）</t>
  </si>
  <si>
    <t>合 计</t>
  </si>
  <si>
    <t>ZQXX350125000318001002_0001151223220159</t>
  </si>
  <si>
    <t>2015年福建省政府一般债券（一期）</t>
  </si>
  <si>
    <t>上级财政</t>
  </si>
  <si>
    <t>公开发行</t>
  </si>
  <si>
    <t>3年</t>
  </si>
  <si>
    <t>ZQXX350125000318001002_0002151226205516</t>
  </si>
  <si>
    <t>2015年福建省政府一般债券（二期）</t>
  </si>
  <si>
    <t>5年</t>
  </si>
  <si>
    <t>ZQXX350125000318001002_0003151226205610</t>
  </si>
  <si>
    <t>2015年福建省政府一般债券（三期）</t>
  </si>
  <si>
    <t>7年</t>
  </si>
  <si>
    <t>ZQXX350125000318001002_0004151226205710</t>
  </si>
  <si>
    <t>2015年福建省政府一般债券（四期）</t>
  </si>
  <si>
    <t>10年</t>
  </si>
  <si>
    <t>ZQXX350125000318001002_0005151226205959</t>
  </si>
  <si>
    <t>2015年福建省政府专项债券（一期）</t>
  </si>
  <si>
    <t>新增专项债券</t>
  </si>
  <si>
    <t>ZQXX350125000318001002_0006151226210259</t>
  </si>
  <si>
    <t>2015年福建省政府专项债券（二期）</t>
  </si>
  <si>
    <t>ZQXX350125000318001002_0007151226210436</t>
  </si>
  <si>
    <t>2015年福建省政府一般债券（十三期）</t>
  </si>
  <si>
    <t>ZQXX350125000318001002_0008151226210524</t>
  </si>
  <si>
    <t>2015年福建省政府一般债券（十四期）</t>
  </si>
  <si>
    <t>ZQXX350125000318001002_0009151226210601</t>
  </si>
  <si>
    <t>2015年福建省政府一般债券（十五期）</t>
  </si>
  <si>
    <t>ZQXX350125000318001002_0010151226210631</t>
  </si>
  <si>
    <t>2015年福建省政府一般债券（十六期）</t>
  </si>
  <si>
    <t>ZQXX350125000318001002_0011151226210948</t>
  </si>
  <si>
    <t>置换专项债券</t>
  </si>
  <si>
    <t>ZQXX350125000318001002_0012151226211028</t>
  </si>
  <si>
    <t>2015福建省政府专项债券（二期）</t>
  </si>
  <si>
    <t>ZQXX350125000318001002_0013151226211059</t>
  </si>
  <si>
    <t>2015年福建省政府定向承销发行的置换专项债券（一期）</t>
  </si>
  <si>
    <t>定向承销</t>
  </si>
  <si>
    <t>ZQXX350125000318001002_0014151226211126</t>
  </si>
  <si>
    <t>2015年福建省政府定向承销发行的置换专项债券（二期）</t>
  </si>
  <si>
    <t>ZQXX350125000318001002_0015151226211227</t>
  </si>
  <si>
    <t>2015年福建省政府一般债券（九期）</t>
  </si>
  <si>
    <t>置换一般债券</t>
  </si>
  <si>
    <t>ZQXX350125000318001002_0016151226211312</t>
  </si>
  <si>
    <t>2015年福建省政府一般债券（十期）</t>
  </si>
  <si>
    <t>ZQXX350125000318001002_0017151226211348</t>
  </si>
  <si>
    <t>2015年福建省政府一般债券（十一期）</t>
  </si>
  <si>
    <t>ZQXX350125000318001002_0018151226211411</t>
  </si>
  <si>
    <t>2015年福建省政府一般债券（十二期）</t>
  </si>
  <si>
    <t>ZQXX350125000318001002_0019151226211432</t>
  </si>
  <si>
    <t>2015年福建省政府定向承销发行的置换一般债券（五期）</t>
  </si>
  <si>
    <t>ZQXX350125000318001002_0020151226211457</t>
  </si>
  <si>
    <t>2015福建省政府定向承销发行的置换一般债券（六期）</t>
  </si>
  <si>
    <t>ZQXX350125000318001002_0021151226211520</t>
  </si>
  <si>
    <t>2015年福建省政府定向承销发行的置换一般债券（七期）</t>
  </si>
  <si>
    <t>ZQXX350125000318001002_0022151226211543</t>
  </si>
  <si>
    <t>2015年福建省政府定向承销发行的置换一般债券（八期）</t>
  </si>
  <si>
    <t>ZQXX350125000318001002_0023151226211623</t>
  </si>
  <si>
    <t>2015年福建省政府定向承销发行的置换专项债券（三期）</t>
  </si>
  <si>
    <t>ZQXX350125000318001002_0024151226211641</t>
  </si>
  <si>
    <t>2015年福建省政府定向承销发行的置换专项债券（四期）</t>
  </si>
  <si>
    <t>ZQXX350125000318001002_0025151226211706</t>
  </si>
  <si>
    <t>2015年福建省政府定向承销发行的置换专项债券（五期）</t>
  </si>
  <si>
    <t>ZQXX350125000318001002_0026151226211735</t>
  </si>
  <si>
    <t>2015年福建省政府定向承销发行的置换专项债券（六期）</t>
  </si>
  <si>
    <t>ZQXX350125000318001002_0027160729121050</t>
  </si>
  <si>
    <t>2016年福建省政府定向承销置换一般债券（一期）</t>
  </si>
  <si>
    <t>ZQXX350125000318001002_0028160729163601</t>
  </si>
  <si>
    <t>公开发行2016年福建省政府专项债券（二期）</t>
  </si>
  <si>
    <t>ZQXX350125000318001002_0029160729163705</t>
  </si>
  <si>
    <t>公开发行2016年福建省政府专项债券（一期）</t>
  </si>
  <si>
    <t>ZQXX350125000318001002_0030160729164759</t>
  </si>
  <si>
    <t>公开发行2016年福建省政府一般债券（二期）</t>
  </si>
  <si>
    <t>ZQXX350125000318001002_0031160729164833</t>
  </si>
  <si>
    <t>公开发行2016年福建省政府一般债券（四期）</t>
  </si>
  <si>
    <t>ZQXX350125000318001002_0032160729164914</t>
  </si>
  <si>
    <t>公开发行2016年福建省政府一般债券（三期）</t>
  </si>
  <si>
    <t>ZQXX350125000318001002_0033160729164947</t>
  </si>
  <si>
    <t>公开发行2016年福建省政府一般债券（一期）</t>
  </si>
  <si>
    <t>ZQXX350125000318001002_0034160729165015</t>
  </si>
  <si>
    <t>2016年福建省政府定向承销置换一般债券（二期）</t>
  </si>
  <si>
    <t>ZQXX350125000318001002_0035160729165046</t>
  </si>
  <si>
    <t>2016年福建省政府定向承销置换一般债券（四期）</t>
  </si>
  <si>
    <t>ZQXX350125000318001002_0036160729165117</t>
  </si>
  <si>
    <t>2016年福建省政府定向承销置换一般债券（三期）</t>
  </si>
  <si>
    <t>ZQXX350125000318001002_0038160901104450</t>
  </si>
  <si>
    <t>2016年5年期置换专项债券公开</t>
  </si>
  <si>
    <t>ZQXX350125000318001002_0039160901104750</t>
  </si>
  <si>
    <t>2016年10年期置换专项债券公开</t>
  </si>
  <si>
    <t>ZQXX350125000318001002_0040160901104923</t>
  </si>
  <si>
    <t>2016年3年期新增一般债券公开招标</t>
  </si>
  <si>
    <t>ZQXX350125000318001002_0041160901105156</t>
  </si>
  <si>
    <t>2016年5年期新增一般债券公开招标</t>
  </si>
  <si>
    <t>ZQXX350125000318001002_0042160901105302</t>
  </si>
  <si>
    <t>2016年7年期新增一般债券公开招标</t>
  </si>
  <si>
    <t>ZQXX350125000318001002_0043160901105331</t>
  </si>
  <si>
    <t>2016年10年期新增一般债券公开招标</t>
  </si>
  <si>
    <t>ZQXX350125000318001002_0044161102101308</t>
  </si>
  <si>
    <t>2016年10定向承销置换专项债券（四期）</t>
  </si>
  <si>
    <t>ZQXX350125000318001002_0045161102101721</t>
  </si>
  <si>
    <t>2016年5定向承销置换专项债券（三期）</t>
  </si>
  <si>
    <t>ZQXX350125000318001002_0046170710184922</t>
  </si>
  <si>
    <t>五年期(一期)2017年定向承销</t>
  </si>
  <si>
    <t>ZQXX350125000318001002_0047170710185252</t>
  </si>
  <si>
    <t>七年期(二期)2017年定向承销</t>
  </si>
  <si>
    <t>ZQXX350125000318001002_0049170710185542</t>
  </si>
  <si>
    <t>三年期（一期）2017年公开招标</t>
  </si>
  <si>
    <t>ZQXX350125000318001002_0050170710192438</t>
  </si>
  <si>
    <t>五年期（二期）2017年公开招标</t>
  </si>
  <si>
    <t>ZQXX350125000318001002_0051170710192941</t>
  </si>
  <si>
    <t>七年期（三期）2017年公开招标</t>
  </si>
  <si>
    <t>ZQXX350125000318001002_0053170711095841</t>
  </si>
  <si>
    <t>十年期（四期）2017年公开招标</t>
  </si>
  <si>
    <t>ZQXX350125000318001002_0054170711100203</t>
  </si>
  <si>
    <t>十年期(三期)2017年定向承销</t>
  </si>
  <si>
    <t>ZQXX350125000318001002_0055170802095232</t>
  </si>
  <si>
    <t>2017年福建省政府一般债券（五期）</t>
  </si>
  <si>
    <t>ZQXX350125000318001002_0056170802100758</t>
  </si>
  <si>
    <t>2017年福建省政府一般债券（六期）</t>
  </si>
  <si>
    <t>ZQXX350125000318001002_0057170802100828</t>
  </si>
  <si>
    <t>2017年福建省政府一般债券（七期）</t>
  </si>
  <si>
    <t>ZQXX350125000318001002_0058170802100902</t>
  </si>
  <si>
    <t>2017福建省政府一般债券（八期）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</si>
</sst>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"/>
    <numFmt numFmtId="177" formatCode="#,##0.00_ ;\-#,##0.00;;"/>
    <numFmt numFmtId="178" formatCode="yyyy/mm/dd"/>
    <numFmt numFmtId="179" formatCode="#,##0.00_ "/>
  </numFmts>
  <fonts count="47">
    <font>
      <sz val="12"/>
      <name val="宋体"/>
      <family val="0"/>
    </font>
    <font>
      <sz val="10"/>
      <name val="宋体"/>
      <family val="0"/>
    </font>
    <font>
      <b/>
      <sz val="26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176" fontId="3" fillId="0" borderId="9" xfId="0" applyNumberFormat="1" applyFont="1" applyFill="1" applyBorder="1" applyAlignment="1" applyProtection="1">
      <alignment vertical="center" wrapText="1"/>
      <protection/>
    </xf>
    <xf numFmtId="0" fontId="3" fillId="33" borderId="9" xfId="0" applyNumberFormat="1" applyFont="1" applyFill="1" applyBorder="1" applyAlignment="1" applyProtection="1">
      <alignment vertical="center" wrapText="1"/>
      <protection/>
    </xf>
    <xf numFmtId="176" fontId="3" fillId="33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left" vertical="center" wrapText="1"/>
      <protection/>
    </xf>
    <xf numFmtId="177" fontId="3" fillId="33" borderId="11" xfId="0" applyNumberFormat="1" applyFont="1" applyFill="1" applyBorder="1" applyAlignment="1" applyProtection="1">
      <alignment horizontal="right" vertical="center" wrapText="1"/>
      <protection/>
    </xf>
    <xf numFmtId="178" fontId="3" fillId="33" borderId="11" xfId="0" applyNumberFormat="1" applyFont="1" applyFill="1" applyBorder="1" applyAlignment="1" applyProtection="1">
      <alignment horizontal="left" vertical="center" wrapText="1"/>
      <protection/>
    </xf>
    <xf numFmtId="179" fontId="0" fillId="0" borderId="0" xfId="0" applyNumberFormat="1" applyAlignment="1">
      <alignment vertical="center"/>
    </xf>
    <xf numFmtId="179" fontId="6" fillId="0" borderId="0" xfId="0" applyNumberFormat="1" applyFont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179" fontId="1" fillId="0" borderId="9" xfId="0" applyNumberFormat="1" applyFont="1" applyBorder="1" applyAlignment="1">
      <alignment horizontal="right" vertical="center"/>
    </xf>
    <xf numFmtId="179" fontId="1" fillId="0" borderId="9" xfId="0" applyNumberFormat="1" applyFont="1" applyBorder="1" applyAlignment="1">
      <alignment vertical="center"/>
    </xf>
    <xf numFmtId="179" fontId="0" fillId="0" borderId="9" xfId="0" applyNumberFormat="1" applyBorder="1" applyAlignment="1">
      <alignment horizontal="right" vertical="center"/>
    </xf>
    <xf numFmtId="179" fontId="0" fillId="0" borderId="9" xfId="0" applyNumberForma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horizontal="center" vertical="center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exceltmp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pane xSplit="1" ySplit="4" topLeftCell="B5" activePane="bottomRight" state="frozen"/>
      <selection pane="bottomRight" activeCell="D11" sqref="D11"/>
    </sheetView>
  </sheetViews>
  <sheetFormatPr defaultColWidth="9.00390625" defaultRowHeight="14.25"/>
  <cols>
    <col min="1" max="9" width="17.625" style="16" customWidth="1"/>
    <col min="10" max="10" width="10.25390625" style="16" customWidth="1"/>
    <col min="11" max="11" width="9.375" style="16" bestFit="1" customWidth="1"/>
    <col min="12" max="12" width="11.50390625" style="16" bestFit="1" customWidth="1"/>
    <col min="13" max="13" width="12.625" style="16" bestFit="1" customWidth="1"/>
    <col min="14" max="14" width="11.50390625" style="16" bestFit="1" customWidth="1"/>
    <col min="15" max="16384" width="9.00390625" style="16" customWidth="1"/>
  </cols>
  <sheetData>
    <row r="1" spans="1:10" ht="39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9:10" ht="26.25" customHeight="1">
      <c r="I2" s="27" t="s">
        <v>1</v>
      </c>
      <c r="J2" s="27"/>
    </row>
    <row r="3" spans="1:10" ht="33" customHeight="1">
      <c r="A3" s="18" t="s">
        <v>2</v>
      </c>
      <c r="B3" s="19" t="s">
        <v>3</v>
      </c>
      <c r="C3" s="20"/>
      <c r="D3" s="20"/>
      <c r="E3" s="20"/>
      <c r="F3" s="21" t="s">
        <v>4</v>
      </c>
      <c r="G3" s="21"/>
      <c r="H3" s="21"/>
      <c r="I3" s="21"/>
      <c r="J3" s="28"/>
    </row>
    <row r="4" spans="1:10" ht="33" customHeight="1">
      <c r="A4" s="22"/>
      <c r="B4" s="21" t="s">
        <v>5</v>
      </c>
      <c r="C4" s="21" t="s">
        <v>6</v>
      </c>
      <c r="D4" s="21" t="s">
        <v>7</v>
      </c>
      <c r="E4" s="21" t="s">
        <v>8</v>
      </c>
      <c r="F4" s="21" t="s">
        <v>5</v>
      </c>
      <c r="G4" s="21" t="s">
        <v>6</v>
      </c>
      <c r="H4" s="21" t="s">
        <v>7</v>
      </c>
      <c r="I4" s="21" t="s">
        <v>8</v>
      </c>
      <c r="J4" s="28"/>
    </row>
    <row r="5" spans="1:10" ht="45" customHeight="1">
      <c r="A5" s="21" t="s">
        <v>9</v>
      </c>
      <c r="B5" s="23">
        <f aca="true" t="shared" si="0" ref="B5:B11">SUM(C5:E5)</f>
        <v>155551</v>
      </c>
      <c r="C5" s="24">
        <v>100416</v>
      </c>
      <c r="D5" s="24">
        <v>55135</v>
      </c>
      <c r="E5" s="24">
        <v>0</v>
      </c>
      <c r="F5" s="23">
        <f aca="true" t="shared" si="1" ref="F5:F11">SUM(G5:I5)</f>
        <v>155551</v>
      </c>
      <c r="G5" s="24">
        <v>100416</v>
      </c>
      <c r="H5" s="24">
        <v>55135</v>
      </c>
      <c r="I5" s="24">
        <v>0</v>
      </c>
      <c r="J5" s="29"/>
    </row>
    <row r="6" spans="1:10" ht="45" customHeight="1">
      <c r="A6" s="21" t="s">
        <v>10</v>
      </c>
      <c r="B6" s="23">
        <f t="shared" si="0"/>
        <v>105615.35</v>
      </c>
      <c r="C6" s="24">
        <v>48494.43</v>
      </c>
      <c r="D6" s="24">
        <v>53407.12</v>
      </c>
      <c r="E6" s="24">
        <v>3713.8</v>
      </c>
      <c r="F6" s="23">
        <f t="shared" si="1"/>
        <v>103943.79000000001</v>
      </c>
      <c r="G6" s="24">
        <v>47213.59</v>
      </c>
      <c r="H6" s="24">
        <v>53335.6</v>
      </c>
      <c r="I6" s="24">
        <v>3394.6</v>
      </c>
      <c r="J6" s="29"/>
    </row>
    <row r="7" spans="1:10" ht="45" customHeight="1">
      <c r="A7" s="21" t="s">
        <v>11</v>
      </c>
      <c r="B7" s="23">
        <f t="shared" si="0"/>
        <v>77874</v>
      </c>
      <c r="C7" s="24">
        <v>57574</v>
      </c>
      <c r="D7" s="24">
        <v>20300</v>
      </c>
      <c r="E7" s="24">
        <v>0</v>
      </c>
      <c r="F7" s="23">
        <f t="shared" si="1"/>
        <v>77874</v>
      </c>
      <c r="G7" s="24">
        <v>57574</v>
      </c>
      <c r="H7" s="24">
        <v>20300</v>
      </c>
      <c r="I7" s="24">
        <v>0</v>
      </c>
      <c r="J7" s="29"/>
    </row>
    <row r="8" spans="1:10" ht="45" customHeight="1">
      <c r="A8" s="21" t="s">
        <v>12</v>
      </c>
      <c r="B8" s="23">
        <f t="shared" si="0"/>
        <v>29758.279999999995</v>
      </c>
      <c r="C8" s="24">
        <v>6797.49</v>
      </c>
      <c r="D8" s="24">
        <v>20342.42</v>
      </c>
      <c r="E8" s="24">
        <v>2618.37</v>
      </c>
      <c r="F8" s="23">
        <f t="shared" si="1"/>
        <v>29499.23</v>
      </c>
      <c r="G8" s="24">
        <v>6554.26</v>
      </c>
      <c r="H8" s="24">
        <v>20336.6</v>
      </c>
      <c r="I8" s="24">
        <v>2608.37</v>
      </c>
      <c r="J8" s="29"/>
    </row>
    <row r="9" spans="1:10" ht="45" customHeight="1">
      <c r="A9" s="21" t="s">
        <v>13</v>
      </c>
      <c r="B9" s="23">
        <f t="shared" si="0"/>
        <v>153731.07</v>
      </c>
      <c r="C9" s="24">
        <v>99270.94</v>
      </c>
      <c r="D9" s="24">
        <v>53364.7</v>
      </c>
      <c r="E9" s="24">
        <v>1095.43</v>
      </c>
      <c r="F9" s="23">
        <f t="shared" si="1"/>
        <v>152318.56000000003</v>
      </c>
      <c r="G9" s="24">
        <v>98233.33</v>
      </c>
      <c r="H9" s="24">
        <v>53299</v>
      </c>
      <c r="I9" s="24">
        <v>786.23</v>
      </c>
      <c r="J9" s="29"/>
    </row>
    <row r="10" spans="1:10" ht="45" customHeight="1">
      <c r="A10" s="21" t="s">
        <v>14</v>
      </c>
      <c r="B10" s="23">
        <f t="shared" si="0"/>
        <v>153731.07</v>
      </c>
      <c r="C10" s="23">
        <f aca="true" t="shared" si="2" ref="C10:I10">SUM(C11:C21)</f>
        <v>99270.94</v>
      </c>
      <c r="D10" s="23">
        <f t="shared" si="2"/>
        <v>53364.7</v>
      </c>
      <c r="E10" s="23">
        <f t="shared" si="2"/>
        <v>1095.43</v>
      </c>
      <c r="F10" s="23">
        <f t="shared" si="1"/>
        <v>152318.56000000003</v>
      </c>
      <c r="G10" s="23">
        <f t="shared" si="2"/>
        <v>98233.33</v>
      </c>
      <c r="H10" s="23">
        <f t="shared" si="2"/>
        <v>53299</v>
      </c>
      <c r="I10" s="23">
        <f t="shared" si="2"/>
        <v>786.2299999999999</v>
      </c>
      <c r="J10" s="30"/>
    </row>
    <row r="11" spans="1:10" ht="45" customHeight="1">
      <c r="A11" s="21" t="s">
        <v>15</v>
      </c>
      <c r="B11" s="23">
        <f t="shared" si="0"/>
        <v>187.44</v>
      </c>
      <c r="C11" s="23">
        <v>187.44</v>
      </c>
      <c r="D11" s="23"/>
      <c r="E11" s="23"/>
      <c r="F11" s="23">
        <f t="shared" si="1"/>
        <v>0</v>
      </c>
      <c r="G11" s="23"/>
      <c r="H11" s="23"/>
      <c r="I11" s="23"/>
      <c r="J11" s="30"/>
    </row>
    <row r="12" spans="1:10" ht="45" customHeight="1">
      <c r="A12" s="21" t="s">
        <v>16</v>
      </c>
      <c r="B12" s="23">
        <f aca="true" t="shared" si="3" ref="B12:B21">SUM(C12:E12)</f>
        <v>364.01</v>
      </c>
      <c r="C12" s="23">
        <v>363.71</v>
      </c>
      <c r="D12" s="23"/>
      <c r="E12" s="23">
        <v>0.3</v>
      </c>
      <c r="F12" s="23">
        <f aca="true" t="shared" si="4" ref="F12:F21">SUM(G12:I12)</f>
        <v>70</v>
      </c>
      <c r="G12" s="23">
        <v>70</v>
      </c>
      <c r="H12" s="23"/>
      <c r="I12" s="23"/>
      <c r="J12" s="30"/>
    </row>
    <row r="13" spans="1:10" ht="45" customHeight="1">
      <c r="A13" s="21" t="s">
        <v>17</v>
      </c>
      <c r="B13" s="23">
        <f t="shared" si="3"/>
        <v>14355.52</v>
      </c>
      <c r="C13" s="23">
        <f>17926-4000+280.62</f>
        <v>14206.62</v>
      </c>
      <c r="D13" s="23"/>
      <c r="E13" s="23">
        <v>148.9</v>
      </c>
      <c r="F13" s="23">
        <f t="shared" si="4"/>
        <v>13926</v>
      </c>
      <c r="G13" s="23">
        <f>17926-4000</f>
        <v>13926</v>
      </c>
      <c r="H13" s="23"/>
      <c r="I13" s="23"/>
      <c r="J13" s="30"/>
    </row>
    <row r="14" spans="1:10" ht="45" customHeight="1">
      <c r="A14" s="21" t="s">
        <v>18</v>
      </c>
      <c r="B14" s="23">
        <f t="shared" si="3"/>
        <v>784.84</v>
      </c>
      <c r="C14" s="23">
        <v>214.84</v>
      </c>
      <c r="D14" s="23">
        <v>570</v>
      </c>
      <c r="E14" s="23"/>
      <c r="F14" s="23">
        <f t="shared" si="4"/>
        <v>570</v>
      </c>
      <c r="G14" s="23"/>
      <c r="H14" s="23">
        <v>570</v>
      </c>
      <c r="I14" s="23"/>
      <c r="J14" s="30"/>
    </row>
    <row r="15" spans="1:10" ht="45" customHeight="1">
      <c r="A15" s="21" t="s">
        <v>19</v>
      </c>
      <c r="B15" s="23">
        <f t="shared" si="3"/>
        <v>54129.23</v>
      </c>
      <c r="C15" s="23">
        <f>33313+1526.66</f>
        <v>34839.66</v>
      </c>
      <c r="D15" s="23">
        <v>18865</v>
      </c>
      <c r="E15" s="23">
        <v>424.57</v>
      </c>
      <c r="F15" s="23">
        <f t="shared" si="4"/>
        <v>53942.57</v>
      </c>
      <c r="G15" s="23">
        <f>33313+1500</f>
        <v>34813</v>
      </c>
      <c r="H15" s="23">
        <v>18865</v>
      </c>
      <c r="I15" s="23">
        <v>264.57</v>
      </c>
      <c r="J15" s="30"/>
    </row>
    <row r="16" spans="1:10" ht="45" customHeight="1">
      <c r="A16" s="21" t="s">
        <v>20</v>
      </c>
      <c r="B16" s="23">
        <f t="shared" si="3"/>
        <v>40573</v>
      </c>
      <c r="C16" s="23">
        <v>25573</v>
      </c>
      <c r="D16" s="23">
        <v>15000</v>
      </c>
      <c r="E16" s="23"/>
      <c r="F16" s="23">
        <f t="shared" si="4"/>
        <v>40573</v>
      </c>
      <c r="G16" s="23">
        <v>25573</v>
      </c>
      <c r="H16" s="23">
        <v>15000</v>
      </c>
      <c r="I16" s="23"/>
      <c r="J16" s="30"/>
    </row>
    <row r="17" spans="1:10" ht="45" customHeight="1">
      <c r="A17" s="21" t="s">
        <v>21</v>
      </c>
      <c r="B17" s="23">
        <f t="shared" si="3"/>
        <v>346.84</v>
      </c>
      <c r="C17" s="23">
        <v>14.34</v>
      </c>
      <c r="D17" s="23"/>
      <c r="E17" s="23">
        <v>332.5</v>
      </c>
      <c r="F17" s="23">
        <f t="shared" si="4"/>
        <v>332.5</v>
      </c>
      <c r="G17" s="23"/>
      <c r="H17" s="23"/>
      <c r="I17" s="23">
        <v>332.5</v>
      </c>
      <c r="J17" s="30"/>
    </row>
    <row r="18" spans="1:10" ht="45" customHeight="1">
      <c r="A18" s="21" t="s">
        <v>22</v>
      </c>
      <c r="B18" s="23">
        <f t="shared" si="3"/>
        <v>42720.46</v>
      </c>
      <c r="C18" s="23">
        <f>22333+1500</f>
        <v>23833</v>
      </c>
      <c r="D18" s="23">
        <f>18864+23.46</f>
        <v>18887.46</v>
      </c>
      <c r="E18" s="23"/>
      <c r="F18" s="23">
        <f t="shared" si="4"/>
        <v>42697</v>
      </c>
      <c r="G18" s="23">
        <f>22333+1500</f>
        <v>23833</v>
      </c>
      <c r="H18" s="23">
        <v>18864</v>
      </c>
      <c r="I18" s="23"/>
      <c r="J18" s="30"/>
    </row>
    <row r="19" spans="1:10" ht="38.25" customHeight="1">
      <c r="A19" s="21" t="s">
        <v>23</v>
      </c>
      <c r="B19" s="23">
        <f t="shared" si="3"/>
        <v>62.24</v>
      </c>
      <c r="C19" s="25">
        <v>20</v>
      </c>
      <c r="D19" s="25">
        <v>42.24</v>
      </c>
      <c r="E19" s="25"/>
      <c r="F19" s="23">
        <f t="shared" si="4"/>
        <v>0</v>
      </c>
      <c r="G19" s="25"/>
      <c r="H19" s="25"/>
      <c r="I19" s="25"/>
      <c r="J19" s="27"/>
    </row>
    <row r="20" spans="1:10" ht="45" customHeight="1">
      <c r="A20" s="21" t="s">
        <v>24</v>
      </c>
      <c r="B20" s="23">
        <f t="shared" si="3"/>
        <v>18.33</v>
      </c>
      <c r="C20" s="26">
        <v>18.33</v>
      </c>
      <c r="D20" s="26"/>
      <c r="E20" s="26"/>
      <c r="F20" s="23">
        <f t="shared" si="4"/>
        <v>18.33</v>
      </c>
      <c r="G20" s="26">
        <v>18.33</v>
      </c>
      <c r="H20" s="26"/>
      <c r="I20" s="26"/>
      <c r="J20" s="31"/>
    </row>
    <row r="21" spans="1:9" ht="45" customHeight="1">
      <c r="A21" s="21" t="s">
        <v>25</v>
      </c>
      <c r="B21" s="23">
        <f t="shared" si="3"/>
        <v>189.16</v>
      </c>
      <c r="C21" s="26"/>
      <c r="D21" s="26"/>
      <c r="E21" s="26">
        <v>189.16</v>
      </c>
      <c r="F21" s="23">
        <f t="shared" si="4"/>
        <v>189.16</v>
      </c>
      <c r="G21" s="26"/>
      <c r="H21" s="26"/>
      <c r="I21" s="26">
        <v>189.16</v>
      </c>
    </row>
  </sheetData>
  <sheetProtection/>
  <mergeCells count="4">
    <mergeCell ref="A1:I1"/>
    <mergeCell ref="B3:E3"/>
    <mergeCell ref="F3:I3"/>
    <mergeCell ref="A3:A4"/>
  </mergeCells>
  <printOptions/>
  <pageMargins left="0.6" right="0.4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workbookViewId="0" topLeftCell="A1">
      <selection activeCell="J9" sqref="J9"/>
    </sheetView>
  </sheetViews>
  <sheetFormatPr defaultColWidth="8.00390625" defaultRowHeight="14.25" customHeight="1"/>
  <cols>
    <col min="1" max="1" width="9.50390625" style="2" customWidth="1"/>
    <col min="2" max="2" width="18.75390625" style="2" customWidth="1"/>
    <col min="3" max="3" width="23.875" style="2" customWidth="1"/>
    <col min="4" max="4" width="27.125" style="2" customWidth="1"/>
    <col min="5" max="5" width="13.875" style="2" bestFit="1" customWidth="1"/>
    <col min="6" max="6" width="29.75390625" style="2" customWidth="1"/>
    <col min="7" max="7" width="15.625" style="2" bestFit="1" customWidth="1"/>
    <col min="8" max="8" width="10.00390625" style="2" customWidth="1"/>
    <col min="9" max="9" width="12.125" style="2" customWidth="1"/>
    <col min="10" max="10" width="13.875" style="2" customWidth="1"/>
    <col min="11" max="11" width="15.00390625" style="2" customWidth="1"/>
    <col min="12" max="12" width="9.75390625" style="2" customWidth="1"/>
    <col min="13" max="13" width="13.00390625" style="2" bestFit="1" customWidth="1"/>
    <col min="14" max="14" width="14.50390625" style="2" bestFit="1" customWidth="1"/>
    <col min="15" max="16384" width="8.00390625" style="2" customWidth="1"/>
  </cols>
  <sheetData>
    <row r="1" spans="1:14" s="2" customFormat="1" ht="24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2" customFormat="1" ht="12" customHeight="1">
      <c r="A2" s="11" t="s">
        <v>27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2" customFormat="1" ht="30" customHeight="1">
      <c r="A3" s="12" t="s">
        <v>28</v>
      </c>
      <c r="B3" s="12" t="s">
        <v>29</v>
      </c>
      <c r="C3" s="12" t="s">
        <v>30</v>
      </c>
      <c r="D3" s="12" t="s">
        <v>31</v>
      </c>
      <c r="E3" s="12" t="s">
        <v>32</v>
      </c>
      <c r="F3" s="12" t="s">
        <v>33</v>
      </c>
      <c r="G3" s="12" t="s">
        <v>34</v>
      </c>
      <c r="H3" s="12" t="s">
        <v>35</v>
      </c>
      <c r="I3" s="12" t="s">
        <v>36</v>
      </c>
      <c r="J3" s="12" t="s">
        <v>37</v>
      </c>
      <c r="K3" s="12" t="s">
        <v>38</v>
      </c>
      <c r="L3" s="12" t="s">
        <v>39</v>
      </c>
      <c r="M3" s="12" t="s">
        <v>40</v>
      </c>
      <c r="N3" s="12" t="s">
        <v>41</v>
      </c>
    </row>
    <row r="4" spans="1:14" s="2" customFormat="1" ht="21" customHeight="1">
      <c r="A4" s="13" t="s">
        <v>42</v>
      </c>
      <c r="B4" s="13"/>
      <c r="C4" s="13"/>
      <c r="D4" s="13"/>
      <c r="E4" s="13"/>
      <c r="F4" s="13"/>
      <c r="G4" s="13"/>
      <c r="H4" s="14">
        <v>71315.3538</v>
      </c>
      <c r="I4" s="14">
        <v>0</v>
      </c>
      <c r="J4" s="14">
        <v>29758.280672</v>
      </c>
      <c r="K4" s="14">
        <v>1024.6302</v>
      </c>
      <c r="L4" s="14">
        <v>41557.073128</v>
      </c>
      <c r="M4" s="15"/>
      <c r="N4" s="15"/>
    </row>
    <row r="5" spans="1:14" s="2" customFormat="1" ht="30.75" customHeight="1">
      <c r="A5" s="13" t="s">
        <v>43</v>
      </c>
      <c r="B5" s="13" t="s">
        <v>44</v>
      </c>
      <c r="C5" s="13" t="s">
        <v>45</v>
      </c>
      <c r="D5" s="13" t="s">
        <v>46</v>
      </c>
      <c r="E5" s="13" t="s">
        <v>6</v>
      </c>
      <c r="F5" s="13" t="s">
        <v>46</v>
      </c>
      <c r="G5" s="13" t="s">
        <v>47</v>
      </c>
      <c r="H5" s="14">
        <v>220</v>
      </c>
      <c r="I5" s="14">
        <v>0</v>
      </c>
      <c r="J5" s="14">
        <v>150</v>
      </c>
      <c r="K5" s="14">
        <v>0</v>
      </c>
      <c r="L5" s="14">
        <v>70</v>
      </c>
      <c r="M5" s="15" t="s">
        <v>48</v>
      </c>
      <c r="N5" s="15" t="s">
        <v>49</v>
      </c>
    </row>
    <row r="6" spans="1:14" s="2" customFormat="1" ht="30.75" customHeight="1">
      <c r="A6" s="13" t="s">
        <v>43</v>
      </c>
      <c r="B6" s="13" t="s">
        <v>50</v>
      </c>
      <c r="C6" s="13" t="s">
        <v>51</v>
      </c>
      <c r="D6" s="13" t="s">
        <v>52</v>
      </c>
      <c r="E6" s="13" t="s">
        <v>6</v>
      </c>
      <c r="F6" s="13" t="s">
        <v>53</v>
      </c>
      <c r="G6" s="13" t="s">
        <v>47</v>
      </c>
      <c r="H6" s="14">
        <v>500</v>
      </c>
      <c r="I6" s="14">
        <v>0</v>
      </c>
      <c r="J6" s="14">
        <v>0</v>
      </c>
      <c r="K6" s="14">
        <v>15.1</v>
      </c>
      <c r="L6" s="14">
        <v>500</v>
      </c>
      <c r="M6" s="15" t="s">
        <v>54</v>
      </c>
      <c r="N6" s="15" t="s">
        <v>55</v>
      </c>
    </row>
    <row r="7" spans="1:14" s="2" customFormat="1" ht="30.75" customHeight="1">
      <c r="A7" s="13" t="s">
        <v>43</v>
      </c>
      <c r="B7" s="13" t="s">
        <v>50</v>
      </c>
      <c r="C7" s="13" t="s">
        <v>56</v>
      </c>
      <c r="D7" s="13" t="s">
        <v>52</v>
      </c>
      <c r="E7" s="13" t="s">
        <v>6</v>
      </c>
      <c r="F7" s="13" t="s">
        <v>53</v>
      </c>
      <c r="G7" s="13" t="s">
        <v>47</v>
      </c>
      <c r="H7" s="14">
        <v>4000</v>
      </c>
      <c r="I7" s="14">
        <v>0</v>
      </c>
      <c r="J7" s="14">
        <v>4000</v>
      </c>
      <c r="K7" s="14">
        <v>141.2</v>
      </c>
      <c r="L7" s="14">
        <v>0</v>
      </c>
      <c r="M7" s="15" t="s">
        <v>54</v>
      </c>
      <c r="N7" s="15" t="s">
        <v>55</v>
      </c>
    </row>
    <row r="8" spans="1:14" s="2" customFormat="1" ht="30.75" customHeight="1">
      <c r="A8" s="13" t="s">
        <v>43</v>
      </c>
      <c r="B8" s="13" t="s">
        <v>50</v>
      </c>
      <c r="C8" s="13" t="s">
        <v>57</v>
      </c>
      <c r="D8" s="13" t="s">
        <v>52</v>
      </c>
      <c r="E8" s="13" t="s">
        <v>6</v>
      </c>
      <c r="F8" s="13" t="s">
        <v>53</v>
      </c>
      <c r="G8" s="13" t="s">
        <v>47</v>
      </c>
      <c r="H8" s="14">
        <v>16200</v>
      </c>
      <c r="I8" s="14">
        <v>0</v>
      </c>
      <c r="J8" s="14">
        <v>0</v>
      </c>
      <c r="K8" s="14">
        <v>650.5902</v>
      </c>
      <c r="L8" s="14">
        <v>16200</v>
      </c>
      <c r="M8" s="15" t="s">
        <v>54</v>
      </c>
      <c r="N8" s="15" t="s">
        <v>55</v>
      </c>
    </row>
    <row r="9" spans="1:14" s="2" customFormat="1" ht="30.75" customHeight="1">
      <c r="A9" s="13" t="s">
        <v>43</v>
      </c>
      <c r="B9" s="13" t="s">
        <v>50</v>
      </c>
      <c r="C9" s="13" t="s">
        <v>58</v>
      </c>
      <c r="D9" s="13" t="s">
        <v>52</v>
      </c>
      <c r="E9" s="13" t="s">
        <v>6</v>
      </c>
      <c r="F9" s="13" t="s">
        <v>59</v>
      </c>
      <c r="G9" s="13" t="s">
        <v>47</v>
      </c>
      <c r="H9" s="14">
        <v>4000</v>
      </c>
      <c r="I9" s="14">
        <v>0</v>
      </c>
      <c r="J9" s="14">
        <v>0</v>
      </c>
      <c r="K9" s="14">
        <v>146.4</v>
      </c>
      <c r="L9" s="14">
        <v>4000</v>
      </c>
      <c r="M9" s="15" t="s">
        <v>54</v>
      </c>
      <c r="N9" s="15" t="s">
        <v>55</v>
      </c>
    </row>
    <row r="10" spans="1:14" s="2" customFormat="1" ht="30.75" customHeight="1">
      <c r="A10" s="13" t="s">
        <v>43</v>
      </c>
      <c r="B10" s="13" t="s">
        <v>60</v>
      </c>
      <c r="C10" s="13" t="s">
        <v>61</v>
      </c>
      <c r="D10" s="13" t="s">
        <v>62</v>
      </c>
      <c r="E10" s="13" t="s">
        <v>63</v>
      </c>
      <c r="F10" s="13"/>
      <c r="G10" s="13" t="s">
        <v>47</v>
      </c>
      <c r="H10" s="14">
        <v>189.16</v>
      </c>
      <c r="I10" s="14">
        <v>0</v>
      </c>
      <c r="J10" s="14">
        <v>0</v>
      </c>
      <c r="K10" s="14">
        <v>0</v>
      </c>
      <c r="L10" s="14">
        <v>189.16</v>
      </c>
      <c r="M10" s="15" t="s">
        <v>64</v>
      </c>
      <c r="N10" s="15" t="s">
        <v>65</v>
      </c>
    </row>
    <row r="11" spans="1:14" s="2" customFormat="1" ht="30.75" customHeight="1">
      <c r="A11" s="13" t="s">
        <v>43</v>
      </c>
      <c r="B11" s="13" t="s">
        <v>66</v>
      </c>
      <c r="C11" s="13" t="s">
        <v>67</v>
      </c>
      <c r="D11" s="13" t="s">
        <v>68</v>
      </c>
      <c r="E11" s="13" t="s">
        <v>6</v>
      </c>
      <c r="F11" s="13" t="s">
        <v>69</v>
      </c>
      <c r="G11" s="13" t="s">
        <v>47</v>
      </c>
      <c r="H11" s="14">
        <v>400</v>
      </c>
      <c r="I11" s="14">
        <v>0</v>
      </c>
      <c r="J11" s="14">
        <v>400</v>
      </c>
      <c r="K11" s="14">
        <v>10.89</v>
      </c>
      <c r="L11" s="14">
        <v>0</v>
      </c>
      <c r="M11" s="15" t="s">
        <v>70</v>
      </c>
      <c r="N11" s="15" t="s">
        <v>71</v>
      </c>
    </row>
    <row r="12" spans="1:14" s="2" customFormat="1" ht="30.75" customHeight="1">
      <c r="A12" s="13" t="s">
        <v>43</v>
      </c>
      <c r="B12" s="13" t="s">
        <v>72</v>
      </c>
      <c r="C12" s="13" t="s">
        <v>73</v>
      </c>
      <c r="D12" s="13" t="s">
        <v>74</v>
      </c>
      <c r="E12" s="13" t="s">
        <v>7</v>
      </c>
      <c r="F12" s="13" t="s">
        <v>74</v>
      </c>
      <c r="G12" s="13" t="s">
        <v>75</v>
      </c>
      <c r="H12" s="14">
        <v>5000</v>
      </c>
      <c r="I12" s="14">
        <v>0</v>
      </c>
      <c r="J12" s="14">
        <v>0</v>
      </c>
      <c r="K12" s="14">
        <v>0</v>
      </c>
      <c r="L12" s="14">
        <v>5000</v>
      </c>
      <c r="M12" s="15" t="s">
        <v>70</v>
      </c>
      <c r="N12" s="15" t="s">
        <v>76</v>
      </c>
    </row>
    <row r="13" spans="1:14" s="2" customFormat="1" ht="30.75" customHeight="1">
      <c r="A13" s="13" t="s">
        <v>43</v>
      </c>
      <c r="B13" s="13" t="s">
        <v>72</v>
      </c>
      <c r="C13" s="13" t="s">
        <v>77</v>
      </c>
      <c r="D13" s="13" t="s">
        <v>74</v>
      </c>
      <c r="E13" s="13" t="s">
        <v>7</v>
      </c>
      <c r="F13" s="13" t="s">
        <v>74</v>
      </c>
      <c r="G13" s="13" t="s">
        <v>75</v>
      </c>
      <c r="H13" s="14">
        <v>6200</v>
      </c>
      <c r="I13" s="14">
        <v>0</v>
      </c>
      <c r="J13" s="14">
        <v>0</v>
      </c>
      <c r="K13" s="14">
        <v>0</v>
      </c>
      <c r="L13" s="14">
        <v>6200</v>
      </c>
      <c r="M13" s="15" t="s">
        <v>70</v>
      </c>
      <c r="N13" s="15" t="s">
        <v>76</v>
      </c>
    </row>
    <row r="14" spans="1:14" s="2" customFormat="1" ht="30.75" customHeight="1">
      <c r="A14" s="13" t="s">
        <v>43</v>
      </c>
      <c r="B14" s="13" t="s">
        <v>72</v>
      </c>
      <c r="C14" s="13" t="s">
        <v>78</v>
      </c>
      <c r="D14" s="13" t="s">
        <v>79</v>
      </c>
      <c r="E14" s="13" t="s">
        <v>7</v>
      </c>
      <c r="F14" s="13" t="s">
        <v>79</v>
      </c>
      <c r="G14" s="13" t="s">
        <v>75</v>
      </c>
      <c r="H14" s="14">
        <v>300</v>
      </c>
      <c r="I14" s="14">
        <v>0</v>
      </c>
      <c r="J14" s="14">
        <v>300</v>
      </c>
      <c r="K14" s="14">
        <v>6</v>
      </c>
      <c r="L14" s="14">
        <v>0</v>
      </c>
      <c r="M14" s="15" t="s">
        <v>70</v>
      </c>
      <c r="N14" s="15" t="s">
        <v>80</v>
      </c>
    </row>
    <row r="15" spans="1:14" s="2" customFormat="1" ht="30.75" customHeight="1">
      <c r="A15" s="13" t="s">
        <v>43</v>
      </c>
      <c r="B15" s="13" t="s">
        <v>72</v>
      </c>
      <c r="C15" s="13" t="s">
        <v>81</v>
      </c>
      <c r="D15" s="13" t="s">
        <v>74</v>
      </c>
      <c r="E15" s="13" t="s">
        <v>7</v>
      </c>
      <c r="F15" s="13" t="s">
        <v>74</v>
      </c>
      <c r="G15" s="13" t="s">
        <v>75</v>
      </c>
      <c r="H15" s="14">
        <v>3800</v>
      </c>
      <c r="I15" s="14">
        <v>0</v>
      </c>
      <c r="J15" s="14">
        <v>0</v>
      </c>
      <c r="K15" s="14">
        <v>0</v>
      </c>
      <c r="L15" s="14">
        <v>3800</v>
      </c>
      <c r="M15" s="15" t="s">
        <v>70</v>
      </c>
      <c r="N15" s="15" t="s">
        <v>76</v>
      </c>
    </row>
    <row r="16" spans="1:14" s="2" customFormat="1" ht="30.75" customHeight="1">
      <c r="A16" s="13" t="s">
        <v>43</v>
      </c>
      <c r="B16" s="13" t="s">
        <v>82</v>
      </c>
      <c r="C16" s="13" t="s">
        <v>83</v>
      </c>
      <c r="D16" s="13" t="s">
        <v>84</v>
      </c>
      <c r="E16" s="13" t="s">
        <v>6</v>
      </c>
      <c r="F16" s="13" t="s">
        <v>85</v>
      </c>
      <c r="G16" s="13" t="s">
        <v>47</v>
      </c>
      <c r="H16" s="14">
        <v>2000</v>
      </c>
      <c r="I16" s="14">
        <v>0</v>
      </c>
      <c r="J16" s="14">
        <v>2000</v>
      </c>
      <c r="K16" s="14">
        <v>54.45</v>
      </c>
      <c r="L16" s="14">
        <v>0</v>
      </c>
      <c r="M16" s="15" t="s">
        <v>70</v>
      </c>
      <c r="N16" s="15" t="s">
        <v>86</v>
      </c>
    </row>
    <row r="17" spans="1:14" s="2" customFormat="1" ht="30.75" customHeight="1">
      <c r="A17" s="13" t="s">
        <v>43</v>
      </c>
      <c r="B17" s="13" t="s">
        <v>82</v>
      </c>
      <c r="C17" s="13" t="s">
        <v>87</v>
      </c>
      <c r="D17" s="13" t="s">
        <v>88</v>
      </c>
      <c r="E17" s="13" t="s">
        <v>7</v>
      </c>
      <c r="F17" s="13" t="s">
        <v>88</v>
      </c>
      <c r="G17" s="13" t="s">
        <v>75</v>
      </c>
      <c r="H17" s="14">
        <v>10000</v>
      </c>
      <c r="I17" s="14">
        <v>0</v>
      </c>
      <c r="J17" s="14">
        <v>10000</v>
      </c>
      <c r="K17" s="14">
        <v>0</v>
      </c>
      <c r="L17" s="14">
        <v>0</v>
      </c>
      <c r="M17" s="15" t="s">
        <v>70</v>
      </c>
      <c r="N17" s="15" t="s">
        <v>86</v>
      </c>
    </row>
    <row r="18" spans="1:14" s="2" customFormat="1" ht="30.75" customHeight="1">
      <c r="A18" s="13" t="s">
        <v>43</v>
      </c>
      <c r="B18" s="13" t="s">
        <v>82</v>
      </c>
      <c r="C18" s="13" t="s">
        <v>89</v>
      </c>
      <c r="D18" s="13" t="s">
        <v>90</v>
      </c>
      <c r="E18" s="13" t="s">
        <v>7</v>
      </c>
      <c r="F18" s="13" t="s">
        <v>90</v>
      </c>
      <c r="G18" s="13" t="s">
        <v>75</v>
      </c>
      <c r="H18" s="14">
        <v>10000</v>
      </c>
      <c r="I18" s="14">
        <v>0</v>
      </c>
      <c r="J18" s="14">
        <v>10000</v>
      </c>
      <c r="K18" s="14">
        <v>0</v>
      </c>
      <c r="L18" s="14">
        <v>0</v>
      </c>
      <c r="M18" s="15" t="s">
        <v>70</v>
      </c>
      <c r="N18" s="15" t="s">
        <v>91</v>
      </c>
    </row>
    <row r="19" spans="1:14" s="2" customFormat="1" ht="30.75" customHeight="1">
      <c r="A19" s="13" t="s">
        <v>43</v>
      </c>
      <c r="B19" s="13" t="s">
        <v>92</v>
      </c>
      <c r="C19" s="13" t="s">
        <v>93</v>
      </c>
      <c r="D19" s="13" t="s">
        <v>94</v>
      </c>
      <c r="E19" s="13" t="s">
        <v>7</v>
      </c>
      <c r="F19" s="13" t="s">
        <v>95</v>
      </c>
      <c r="G19" s="13" t="s">
        <v>75</v>
      </c>
      <c r="H19" s="14">
        <v>606.6</v>
      </c>
      <c r="I19" s="14">
        <v>0</v>
      </c>
      <c r="J19" s="14">
        <v>36.6</v>
      </c>
      <c r="K19" s="14">
        <v>0</v>
      </c>
      <c r="L19" s="14">
        <v>570</v>
      </c>
      <c r="M19" s="15" t="s">
        <v>48</v>
      </c>
      <c r="N19" s="15" t="s">
        <v>96</v>
      </c>
    </row>
    <row r="20" spans="1:14" s="2" customFormat="1" ht="30.75" customHeight="1">
      <c r="A20" s="13" t="s">
        <v>43</v>
      </c>
      <c r="B20" s="13" t="s">
        <v>97</v>
      </c>
      <c r="C20" s="13" t="s">
        <v>98</v>
      </c>
      <c r="D20" s="13" t="s">
        <v>99</v>
      </c>
      <c r="E20" s="13" t="s">
        <v>100</v>
      </c>
      <c r="F20" s="13" t="s">
        <v>101</v>
      </c>
      <c r="G20" s="13" t="s">
        <v>102</v>
      </c>
      <c r="H20" s="14">
        <v>225.44</v>
      </c>
      <c r="I20" s="14">
        <v>0</v>
      </c>
      <c r="J20" s="14">
        <v>225.44</v>
      </c>
      <c r="K20" s="14">
        <v>0</v>
      </c>
      <c r="L20" s="14">
        <v>0</v>
      </c>
      <c r="M20" s="15" t="s">
        <v>48</v>
      </c>
      <c r="N20" s="15" t="s">
        <v>103</v>
      </c>
    </row>
    <row r="21" spans="1:14" s="2" customFormat="1" ht="30.75" customHeight="1">
      <c r="A21" s="13" t="s">
        <v>43</v>
      </c>
      <c r="B21" s="13" t="s">
        <v>104</v>
      </c>
      <c r="C21" s="13" t="s">
        <v>105</v>
      </c>
      <c r="D21" s="13" t="s">
        <v>106</v>
      </c>
      <c r="E21" s="13" t="s">
        <v>100</v>
      </c>
      <c r="F21" s="13" t="s">
        <v>107</v>
      </c>
      <c r="G21" s="13" t="s">
        <v>108</v>
      </c>
      <c r="H21" s="14">
        <v>950</v>
      </c>
      <c r="I21" s="14">
        <v>0</v>
      </c>
      <c r="J21" s="14">
        <v>617.5</v>
      </c>
      <c r="K21" s="14">
        <v>0</v>
      </c>
      <c r="L21" s="14">
        <v>332.5</v>
      </c>
      <c r="M21" s="15" t="s">
        <v>70</v>
      </c>
      <c r="N21" s="15" t="s">
        <v>109</v>
      </c>
    </row>
    <row r="22" spans="1:14" s="2" customFormat="1" ht="30.75" customHeight="1">
      <c r="A22" s="13" t="s">
        <v>43</v>
      </c>
      <c r="B22" s="13" t="s">
        <v>104</v>
      </c>
      <c r="C22" s="13" t="s">
        <v>110</v>
      </c>
      <c r="D22" s="13" t="s">
        <v>111</v>
      </c>
      <c r="E22" s="13" t="s">
        <v>100</v>
      </c>
      <c r="F22" s="13" t="s">
        <v>107</v>
      </c>
      <c r="G22" s="13" t="s">
        <v>108</v>
      </c>
      <c r="H22" s="14">
        <v>2030</v>
      </c>
      <c r="I22" s="14">
        <v>0</v>
      </c>
      <c r="J22" s="14">
        <v>1765.43</v>
      </c>
      <c r="K22" s="14">
        <v>0</v>
      </c>
      <c r="L22" s="14">
        <v>264.57</v>
      </c>
      <c r="M22" s="15" t="s">
        <v>48</v>
      </c>
      <c r="N22" s="15" t="s">
        <v>103</v>
      </c>
    </row>
    <row r="23" spans="1:14" s="2" customFormat="1" ht="30.75" customHeight="1">
      <c r="A23" s="13" t="s">
        <v>43</v>
      </c>
      <c r="B23" s="13" t="s">
        <v>112</v>
      </c>
      <c r="C23" s="13" t="s">
        <v>113</v>
      </c>
      <c r="D23" s="13" t="s">
        <v>114</v>
      </c>
      <c r="E23" s="13" t="s">
        <v>6</v>
      </c>
      <c r="F23" s="13"/>
      <c r="G23" s="13" t="s">
        <v>47</v>
      </c>
      <c r="H23" s="14">
        <v>22.5934</v>
      </c>
      <c r="I23" s="14">
        <v>0</v>
      </c>
      <c r="J23" s="14">
        <v>4.264472</v>
      </c>
      <c r="K23" s="14">
        <v>0</v>
      </c>
      <c r="L23" s="14">
        <v>18.328928</v>
      </c>
      <c r="M23" s="15" t="s">
        <v>64</v>
      </c>
      <c r="N23" s="15" t="s">
        <v>115</v>
      </c>
    </row>
    <row r="24" spans="1:14" s="2" customFormat="1" ht="30.75" customHeight="1">
      <c r="A24" s="13" t="s">
        <v>116</v>
      </c>
      <c r="B24" s="13" t="s">
        <v>117</v>
      </c>
      <c r="C24" s="13" t="s">
        <v>118</v>
      </c>
      <c r="D24" s="13" t="s">
        <v>119</v>
      </c>
      <c r="E24" s="13" t="s">
        <v>6</v>
      </c>
      <c r="F24" s="13" t="s">
        <v>120</v>
      </c>
      <c r="G24" s="13" t="s">
        <v>47</v>
      </c>
      <c r="H24" s="14">
        <v>101.72</v>
      </c>
      <c r="I24" s="14">
        <v>0</v>
      </c>
      <c r="J24" s="14">
        <v>0</v>
      </c>
      <c r="K24" s="14">
        <v>0</v>
      </c>
      <c r="L24" s="14">
        <v>101.72</v>
      </c>
      <c r="M24" s="15" t="s">
        <v>48</v>
      </c>
      <c r="N24" s="15" t="s">
        <v>121</v>
      </c>
    </row>
    <row r="25" spans="1:14" s="2" customFormat="1" ht="30.75" customHeight="1">
      <c r="A25" s="13" t="s">
        <v>122</v>
      </c>
      <c r="B25" s="13" t="s">
        <v>123</v>
      </c>
      <c r="C25" s="13" t="s">
        <v>124</v>
      </c>
      <c r="D25" s="13" t="s">
        <v>125</v>
      </c>
      <c r="E25" s="13" t="s">
        <v>6</v>
      </c>
      <c r="F25" s="13"/>
      <c r="G25" s="13" t="s">
        <v>47</v>
      </c>
      <c r="H25" s="14">
        <v>12.16</v>
      </c>
      <c r="I25" s="14">
        <v>0</v>
      </c>
      <c r="J25" s="14">
        <v>0</v>
      </c>
      <c r="K25" s="14">
        <v>0</v>
      </c>
      <c r="L25" s="14">
        <v>12.16</v>
      </c>
      <c r="M25" s="15" t="s">
        <v>48</v>
      </c>
      <c r="N25" s="15" t="s">
        <v>126</v>
      </c>
    </row>
    <row r="26" spans="1:14" s="2" customFormat="1" ht="30.75" customHeight="1">
      <c r="A26" s="13" t="s">
        <v>122</v>
      </c>
      <c r="B26" s="13" t="s">
        <v>123</v>
      </c>
      <c r="C26" s="13" t="s">
        <v>127</v>
      </c>
      <c r="D26" s="13" t="s">
        <v>128</v>
      </c>
      <c r="E26" s="13" t="s">
        <v>63</v>
      </c>
      <c r="F26" s="13" t="s">
        <v>129</v>
      </c>
      <c r="G26" s="13" t="s">
        <v>130</v>
      </c>
      <c r="H26" s="14">
        <v>130</v>
      </c>
      <c r="I26" s="14">
        <v>0</v>
      </c>
      <c r="J26" s="14">
        <v>0</v>
      </c>
      <c r="K26" s="14">
        <v>0</v>
      </c>
      <c r="L26" s="14">
        <v>130</v>
      </c>
      <c r="M26" s="15" t="s">
        <v>48</v>
      </c>
      <c r="N26" s="15" t="s">
        <v>131</v>
      </c>
    </row>
    <row r="27" spans="1:14" s="2" customFormat="1" ht="30.75" customHeight="1">
      <c r="A27" s="13" t="s">
        <v>132</v>
      </c>
      <c r="B27" s="13" t="s">
        <v>133</v>
      </c>
      <c r="C27" s="13" t="s">
        <v>134</v>
      </c>
      <c r="D27" s="13" t="s">
        <v>135</v>
      </c>
      <c r="E27" s="13" t="s">
        <v>6</v>
      </c>
      <c r="F27" s="13"/>
      <c r="G27" s="13" t="s">
        <v>47</v>
      </c>
      <c r="H27" s="14">
        <v>52.74</v>
      </c>
      <c r="I27" s="14">
        <v>0</v>
      </c>
      <c r="J27" s="14">
        <v>0</v>
      </c>
      <c r="K27" s="14">
        <v>0</v>
      </c>
      <c r="L27" s="14">
        <v>52.74</v>
      </c>
      <c r="M27" s="15" t="s">
        <v>48</v>
      </c>
      <c r="N27" s="15" t="s">
        <v>103</v>
      </c>
    </row>
    <row r="28" spans="1:14" s="2" customFormat="1" ht="30.75" customHeight="1">
      <c r="A28" s="13" t="s">
        <v>132</v>
      </c>
      <c r="B28" s="13" t="s">
        <v>133</v>
      </c>
      <c r="C28" s="13" t="s">
        <v>136</v>
      </c>
      <c r="D28" s="13" t="s">
        <v>137</v>
      </c>
      <c r="E28" s="13" t="s">
        <v>6</v>
      </c>
      <c r="F28" s="13"/>
      <c r="G28" s="13" t="s">
        <v>47</v>
      </c>
      <c r="H28" s="14">
        <v>21.88</v>
      </c>
      <c r="I28" s="14">
        <v>0</v>
      </c>
      <c r="J28" s="14">
        <v>0</v>
      </c>
      <c r="K28" s="14">
        <v>0</v>
      </c>
      <c r="L28" s="14">
        <v>21.88</v>
      </c>
      <c r="M28" s="15" t="s">
        <v>48</v>
      </c>
      <c r="N28" s="15" t="s">
        <v>103</v>
      </c>
    </row>
    <row r="29" spans="1:14" s="2" customFormat="1" ht="30.75" customHeight="1">
      <c r="A29" s="13" t="s">
        <v>132</v>
      </c>
      <c r="B29" s="13" t="s">
        <v>133</v>
      </c>
      <c r="C29" s="13" t="s">
        <v>138</v>
      </c>
      <c r="D29" s="13" t="s">
        <v>139</v>
      </c>
      <c r="E29" s="13" t="s">
        <v>6</v>
      </c>
      <c r="F29" s="13" t="s">
        <v>139</v>
      </c>
      <c r="G29" s="13" t="s">
        <v>47</v>
      </c>
      <c r="H29" s="14">
        <v>19.63</v>
      </c>
      <c r="I29" s="14">
        <v>0</v>
      </c>
      <c r="J29" s="14">
        <v>0</v>
      </c>
      <c r="K29" s="14">
        <v>0</v>
      </c>
      <c r="L29" s="14">
        <v>19.63</v>
      </c>
      <c r="M29" s="15" t="s">
        <v>48</v>
      </c>
      <c r="N29" s="15" t="s">
        <v>140</v>
      </c>
    </row>
    <row r="30" spans="1:14" s="2" customFormat="1" ht="30.75" customHeight="1">
      <c r="A30" s="13" t="s">
        <v>141</v>
      </c>
      <c r="B30" s="13" t="s">
        <v>142</v>
      </c>
      <c r="C30" s="13" t="s">
        <v>143</v>
      </c>
      <c r="D30" s="13" t="s">
        <v>144</v>
      </c>
      <c r="E30" s="13" t="s">
        <v>6</v>
      </c>
      <c r="F30" s="13" t="s">
        <v>145</v>
      </c>
      <c r="G30" s="13" t="s">
        <v>47</v>
      </c>
      <c r="H30" s="14">
        <v>18.94</v>
      </c>
      <c r="I30" s="14">
        <v>0</v>
      </c>
      <c r="J30" s="14">
        <v>0</v>
      </c>
      <c r="K30" s="14">
        <v>0</v>
      </c>
      <c r="L30" s="14">
        <v>18.94</v>
      </c>
      <c r="M30" s="15" t="s">
        <v>48</v>
      </c>
      <c r="N30" s="15" t="s">
        <v>146</v>
      </c>
    </row>
    <row r="31" spans="1:14" s="2" customFormat="1" ht="30.75" customHeight="1">
      <c r="A31" s="13" t="s">
        <v>141</v>
      </c>
      <c r="B31" s="13" t="s">
        <v>142</v>
      </c>
      <c r="C31" s="13" t="s">
        <v>147</v>
      </c>
      <c r="D31" s="13" t="s">
        <v>148</v>
      </c>
      <c r="E31" s="13" t="s">
        <v>6</v>
      </c>
      <c r="F31" s="13" t="s">
        <v>145</v>
      </c>
      <c r="G31" s="13" t="s">
        <v>47</v>
      </c>
      <c r="H31" s="14">
        <v>101.82</v>
      </c>
      <c r="I31" s="14">
        <v>0</v>
      </c>
      <c r="J31" s="14">
        <v>0</v>
      </c>
      <c r="K31" s="14">
        <v>0</v>
      </c>
      <c r="L31" s="14">
        <v>101.82</v>
      </c>
      <c r="M31" s="15" t="s">
        <v>48</v>
      </c>
      <c r="N31" s="15" t="s">
        <v>103</v>
      </c>
    </row>
    <row r="32" spans="1:14" s="2" customFormat="1" ht="30.75" customHeight="1">
      <c r="A32" s="13" t="s">
        <v>141</v>
      </c>
      <c r="B32" s="13" t="s">
        <v>142</v>
      </c>
      <c r="C32" s="13" t="s">
        <v>149</v>
      </c>
      <c r="D32" s="13" t="s">
        <v>150</v>
      </c>
      <c r="E32" s="13" t="s">
        <v>6</v>
      </c>
      <c r="F32" s="13" t="s">
        <v>145</v>
      </c>
      <c r="G32" s="13" t="s">
        <v>47</v>
      </c>
      <c r="H32" s="14">
        <v>200</v>
      </c>
      <c r="I32" s="14">
        <v>0</v>
      </c>
      <c r="J32" s="14">
        <v>200</v>
      </c>
      <c r="K32" s="14">
        <v>0</v>
      </c>
      <c r="L32" s="14">
        <v>0</v>
      </c>
      <c r="M32" s="15" t="s">
        <v>151</v>
      </c>
      <c r="N32" s="15" t="s">
        <v>152</v>
      </c>
    </row>
    <row r="33" spans="1:14" s="2" customFormat="1" ht="30.75" customHeight="1">
      <c r="A33" s="13" t="s">
        <v>153</v>
      </c>
      <c r="B33" s="13" t="s">
        <v>154</v>
      </c>
      <c r="C33" s="13" t="s">
        <v>155</v>
      </c>
      <c r="D33" s="13" t="s">
        <v>156</v>
      </c>
      <c r="E33" s="13" t="s">
        <v>6</v>
      </c>
      <c r="F33" s="13"/>
      <c r="G33" s="13" t="s">
        <v>47</v>
      </c>
      <c r="H33" s="14">
        <v>1.9981</v>
      </c>
      <c r="I33" s="14">
        <v>0</v>
      </c>
      <c r="J33" s="14">
        <v>0</v>
      </c>
      <c r="K33" s="14">
        <v>0</v>
      </c>
      <c r="L33" s="14">
        <v>1.9981</v>
      </c>
      <c r="M33" s="15" t="s">
        <v>157</v>
      </c>
      <c r="N33" s="15" t="s">
        <v>158</v>
      </c>
    </row>
    <row r="34" spans="1:14" s="2" customFormat="1" ht="30.75" customHeight="1">
      <c r="A34" s="13" t="s">
        <v>153</v>
      </c>
      <c r="B34" s="13" t="s">
        <v>154</v>
      </c>
      <c r="C34" s="13" t="s">
        <v>159</v>
      </c>
      <c r="D34" s="13" t="s">
        <v>160</v>
      </c>
      <c r="E34" s="13" t="s">
        <v>6</v>
      </c>
      <c r="F34" s="13" t="s">
        <v>160</v>
      </c>
      <c r="G34" s="13" t="s">
        <v>47</v>
      </c>
      <c r="H34" s="14">
        <v>9.35</v>
      </c>
      <c r="I34" s="14">
        <v>0</v>
      </c>
      <c r="J34" s="14">
        <v>0</v>
      </c>
      <c r="K34" s="14">
        <v>0</v>
      </c>
      <c r="L34" s="14">
        <v>9.35</v>
      </c>
      <c r="M34" s="15" t="s">
        <v>151</v>
      </c>
      <c r="N34" s="15" t="s">
        <v>161</v>
      </c>
    </row>
    <row r="35" spans="1:14" s="2" customFormat="1" ht="30.75" customHeight="1">
      <c r="A35" s="13" t="s">
        <v>162</v>
      </c>
      <c r="B35" s="13" t="s">
        <v>163</v>
      </c>
      <c r="C35" s="13" t="s">
        <v>164</v>
      </c>
      <c r="D35" s="13" t="s">
        <v>165</v>
      </c>
      <c r="E35" s="13" t="s">
        <v>63</v>
      </c>
      <c r="F35" s="13" t="s">
        <v>166</v>
      </c>
      <c r="G35" s="13" t="s">
        <v>130</v>
      </c>
      <c r="H35" s="14">
        <v>170</v>
      </c>
      <c r="I35" s="14">
        <v>0</v>
      </c>
      <c r="J35" s="14">
        <v>10</v>
      </c>
      <c r="K35" s="14">
        <v>0</v>
      </c>
      <c r="L35" s="14">
        <v>160</v>
      </c>
      <c r="M35" s="15" t="s">
        <v>167</v>
      </c>
      <c r="N35" s="15" t="s">
        <v>168</v>
      </c>
    </row>
    <row r="36" spans="1:14" s="2" customFormat="1" ht="30.75" customHeight="1">
      <c r="A36" s="13" t="s">
        <v>169</v>
      </c>
      <c r="B36" s="13" t="s">
        <v>170</v>
      </c>
      <c r="C36" s="13" t="s">
        <v>171</v>
      </c>
      <c r="D36" s="13" t="s">
        <v>172</v>
      </c>
      <c r="E36" s="13" t="s">
        <v>6</v>
      </c>
      <c r="F36" s="13" t="s">
        <v>173</v>
      </c>
      <c r="G36" s="13" t="s">
        <v>47</v>
      </c>
      <c r="H36" s="14">
        <v>30.28</v>
      </c>
      <c r="I36" s="14">
        <v>0</v>
      </c>
      <c r="J36" s="14">
        <v>0</v>
      </c>
      <c r="K36" s="14">
        <v>0</v>
      </c>
      <c r="L36" s="14">
        <v>30.28</v>
      </c>
      <c r="M36" s="15" t="s">
        <v>48</v>
      </c>
      <c r="N36" s="15" t="s">
        <v>174</v>
      </c>
    </row>
    <row r="37" spans="1:14" s="2" customFormat="1" ht="30.75" customHeight="1">
      <c r="A37" s="13" t="s">
        <v>169</v>
      </c>
      <c r="B37" s="13" t="s">
        <v>170</v>
      </c>
      <c r="C37" s="13" t="s">
        <v>175</v>
      </c>
      <c r="D37" s="13" t="s">
        <v>176</v>
      </c>
      <c r="E37" s="13" t="s">
        <v>6</v>
      </c>
      <c r="F37" s="13" t="s">
        <v>173</v>
      </c>
      <c r="G37" s="13" t="s">
        <v>47</v>
      </c>
      <c r="H37" s="14">
        <v>5.49</v>
      </c>
      <c r="I37" s="14">
        <v>0</v>
      </c>
      <c r="J37" s="14">
        <v>0</v>
      </c>
      <c r="K37" s="14">
        <v>0</v>
      </c>
      <c r="L37" s="14">
        <v>5.49</v>
      </c>
      <c r="M37" s="15" t="s">
        <v>48</v>
      </c>
      <c r="N37" s="15" t="s">
        <v>177</v>
      </c>
    </row>
    <row r="38" spans="1:14" s="2" customFormat="1" ht="30.75" customHeight="1">
      <c r="A38" s="13" t="s">
        <v>178</v>
      </c>
      <c r="B38" s="13" t="s">
        <v>179</v>
      </c>
      <c r="C38" s="13" t="s">
        <v>180</v>
      </c>
      <c r="D38" s="13" t="s">
        <v>181</v>
      </c>
      <c r="E38" s="13" t="s">
        <v>6</v>
      </c>
      <c r="F38" s="13"/>
      <c r="G38" s="13" t="s">
        <v>47</v>
      </c>
      <c r="H38" s="14">
        <v>70.15</v>
      </c>
      <c r="I38" s="14">
        <v>0</v>
      </c>
      <c r="J38" s="14">
        <v>0</v>
      </c>
      <c r="K38" s="14">
        <v>0</v>
      </c>
      <c r="L38" s="14">
        <v>70.15</v>
      </c>
      <c r="M38" s="15" t="s">
        <v>48</v>
      </c>
      <c r="N38" s="15" t="s">
        <v>182</v>
      </c>
    </row>
    <row r="39" spans="1:14" s="2" customFormat="1" ht="30.75" customHeight="1">
      <c r="A39" s="13" t="s">
        <v>183</v>
      </c>
      <c r="B39" s="13" t="s">
        <v>184</v>
      </c>
      <c r="C39" s="13" t="s">
        <v>185</v>
      </c>
      <c r="D39" s="13" t="s">
        <v>186</v>
      </c>
      <c r="E39" s="13" t="s">
        <v>7</v>
      </c>
      <c r="F39" s="13"/>
      <c r="G39" s="13" t="s">
        <v>130</v>
      </c>
      <c r="H39" s="14">
        <v>23.24</v>
      </c>
      <c r="I39" s="14">
        <v>0</v>
      </c>
      <c r="J39" s="14">
        <v>0</v>
      </c>
      <c r="K39" s="14">
        <v>0</v>
      </c>
      <c r="L39" s="14">
        <v>23.24</v>
      </c>
      <c r="M39" s="15" t="s">
        <v>151</v>
      </c>
      <c r="N39" s="15" t="s">
        <v>187</v>
      </c>
    </row>
    <row r="40" spans="1:14" s="2" customFormat="1" ht="30.75" customHeight="1">
      <c r="A40" s="13" t="s">
        <v>183</v>
      </c>
      <c r="B40" s="13" t="s">
        <v>184</v>
      </c>
      <c r="C40" s="13" t="s">
        <v>188</v>
      </c>
      <c r="D40" s="13" t="s">
        <v>189</v>
      </c>
      <c r="E40" s="13" t="s">
        <v>6</v>
      </c>
      <c r="F40" s="13" t="s">
        <v>190</v>
      </c>
      <c r="G40" s="13" t="s">
        <v>47</v>
      </c>
      <c r="H40" s="14">
        <v>20</v>
      </c>
      <c r="I40" s="14">
        <v>0</v>
      </c>
      <c r="J40" s="14">
        <v>0</v>
      </c>
      <c r="K40" s="14">
        <v>0</v>
      </c>
      <c r="L40" s="14">
        <v>20</v>
      </c>
      <c r="M40" s="15" t="s">
        <v>151</v>
      </c>
      <c r="N40" s="15" t="s">
        <v>152</v>
      </c>
    </row>
    <row r="41" spans="1:14" s="2" customFormat="1" ht="30.75" customHeight="1">
      <c r="A41" s="13" t="s">
        <v>183</v>
      </c>
      <c r="B41" s="13" t="s">
        <v>184</v>
      </c>
      <c r="C41" s="13" t="s">
        <v>191</v>
      </c>
      <c r="D41" s="13" t="s">
        <v>189</v>
      </c>
      <c r="E41" s="13" t="s">
        <v>6</v>
      </c>
      <c r="F41" s="13" t="s">
        <v>190</v>
      </c>
      <c r="G41" s="13" t="s">
        <v>47</v>
      </c>
      <c r="H41" s="14">
        <v>20.47</v>
      </c>
      <c r="I41" s="14">
        <v>0</v>
      </c>
      <c r="J41" s="14">
        <v>0</v>
      </c>
      <c r="K41" s="14">
        <v>0</v>
      </c>
      <c r="L41" s="14">
        <v>20.47</v>
      </c>
      <c r="M41" s="15" t="s">
        <v>48</v>
      </c>
      <c r="N41" s="15" t="s">
        <v>192</v>
      </c>
    </row>
    <row r="42" spans="1:14" s="2" customFormat="1" ht="30.75" customHeight="1">
      <c r="A42" s="13" t="s">
        <v>193</v>
      </c>
      <c r="B42" s="13" t="s">
        <v>194</v>
      </c>
      <c r="C42" s="13" t="s">
        <v>195</v>
      </c>
      <c r="D42" s="13" t="s">
        <v>196</v>
      </c>
      <c r="E42" s="13" t="s">
        <v>63</v>
      </c>
      <c r="F42" s="13"/>
      <c r="G42" s="13" t="s">
        <v>130</v>
      </c>
      <c r="H42" s="14">
        <v>18.9</v>
      </c>
      <c r="I42" s="14">
        <v>0</v>
      </c>
      <c r="J42" s="14">
        <v>0</v>
      </c>
      <c r="K42" s="14">
        <v>0</v>
      </c>
      <c r="L42" s="14">
        <v>18.9</v>
      </c>
      <c r="M42" s="15" t="s">
        <v>151</v>
      </c>
      <c r="N42" s="15" t="s">
        <v>197</v>
      </c>
    </row>
    <row r="43" spans="1:14" s="2" customFormat="1" ht="30.75" customHeight="1">
      <c r="A43" s="13" t="s">
        <v>193</v>
      </c>
      <c r="B43" s="13" t="s">
        <v>194</v>
      </c>
      <c r="C43" s="13" t="s">
        <v>198</v>
      </c>
      <c r="D43" s="13" t="s">
        <v>199</v>
      </c>
      <c r="E43" s="13" t="s">
        <v>63</v>
      </c>
      <c r="F43" s="13"/>
      <c r="G43" s="13" t="s">
        <v>130</v>
      </c>
      <c r="H43" s="14">
        <v>0.3</v>
      </c>
      <c r="I43" s="14">
        <v>0</v>
      </c>
      <c r="J43" s="14">
        <v>0</v>
      </c>
      <c r="K43" s="14">
        <v>0</v>
      </c>
      <c r="L43" s="14">
        <v>0.3</v>
      </c>
      <c r="M43" s="15" t="s">
        <v>167</v>
      </c>
      <c r="N43" s="15" t="s">
        <v>197</v>
      </c>
    </row>
    <row r="44" spans="1:14" s="2" customFormat="1" ht="30.75" customHeight="1">
      <c r="A44" s="13" t="s">
        <v>200</v>
      </c>
      <c r="B44" s="13" t="s">
        <v>201</v>
      </c>
      <c r="C44" s="13" t="s">
        <v>202</v>
      </c>
      <c r="D44" s="13" t="s">
        <v>203</v>
      </c>
      <c r="E44" s="13" t="s">
        <v>6</v>
      </c>
      <c r="F44" s="13"/>
      <c r="G44" s="13" t="s">
        <v>47</v>
      </c>
      <c r="H44" s="14">
        <v>33.34</v>
      </c>
      <c r="I44" s="14">
        <v>0</v>
      </c>
      <c r="J44" s="14">
        <v>0</v>
      </c>
      <c r="K44" s="14">
        <v>0</v>
      </c>
      <c r="L44" s="14">
        <v>33.34</v>
      </c>
      <c r="M44" s="15" t="s">
        <v>48</v>
      </c>
      <c r="N44" s="15" t="s">
        <v>204</v>
      </c>
    </row>
    <row r="45" spans="1:14" s="2" customFormat="1" ht="30.75" customHeight="1">
      <c r="A45" s="13" t="s">
        <v>200</v>
      </c>
      <c r="B45" s="13" t="s">
        <v>201</v>
      </c>
      <c r="C45" s="13" t="s">
        <v>205</v>
      </c>
      <c r="D45" s="13" t="s">
        <v>206</v>
      </c>
      <c r="E45" s="13" t="s">
        <v>6</v>
      </c>
      <c r="F45" s="13"/>
      <c r="G45" s="13" t="s">
        <v>47</v>
      </c>
      <c r="H45" s="14">
        <v>58.75</v>
      </c>
      <c r="I45" s="14">
        <v>0</v>
      </c>
      <c r="J45" s="14">
        <v>0</v>
      </c>
      <c r="K45" s="14">
        <v>0</v>
      </c>
      <c r="L45" s="14">
        <v>58.75</v>
      </c>
      <c r="M45" s="15" t="s">
        <v>151</v>
      </c>
      <c r="N45" s="15" t="s">
        <v>207</v>
      </c>
    </row>
    <row r="46" spans="1:14" s="2" customFormat="1" ht="30.75" customHeight="1">
      <c r="A46" s="13" t="s">
        <v>200</v>
      </c>
      <c r="B46" s="13" t="s">
        <v>201</v>
      </c>
      <c r="C46" s="13" t="s">
        <v>208</v>
      </c>
      <c r="D46" s="13" t="s">
        <v>209</v>
      </c>
      <c r="E46" s="13" t="s">
        <v>6</v>
      </c>
      <c r="F46" s="13"/>
      <c r="G46" s="13" t="s">
        <v>47</v>
      </c>
      <c r="H46" s="14">
        <v>61.59</v>
      </c>
      <c r="I46" s="14">
        <v>0</v>
      </c>
      <c r="J46" s="14">
        <v>0</v>
      </c>
      <c r="K46" s="14">
        <v>0</v>
      </c>
      <c r="L46" s="14">
        <v>61.59</v>
      </c>
      <c r="M46" s="15" t="s">
        <v>48</v>
      </c>
      <c r="N46" s="15" t="s">
        <v>210</v>
      </c>
    </row>
    <row r="47" spans="1:14" s="2" customFormat="1" ht="30.75" customHeight="1">
      <c r="A47" s="13" t="s">
        <v>211</v>
      </c>
      <c r="B47" s="13" t="s">
        <v>212</v>
      </c>
      <c r="C47" s="13" t="s">
        <v>213</v>
      </c>
      <c r="D47" s="13" t="s">
        <v>144</v>
      </c>
      <c r="E47" s="13" t="s">
        <v>6</v>
      </c>
      <c r="F47" s="13"/>
      <c r="G47" s="13" t="s">
        <v>47</v>
      </c>
      <c r="H47" s="14">
        <v>92.72</v>
      </c>
      <c r="I47" s="14">
        <v>0</v>
      </c>
      <c r="J47" s="14">
        <v>0</v>
      </c>
      <c r="K47" s="14">
        <v>0</v>
      </c>
      <c r="L47" s="14">
        <v>92.72</v>
      </c>
      <c r="M47" s="15" t="s">
        <v>48</v>
      </c>
      <c r="N47" s="15" t="s">
        <v>214</v>
      </c>
    </row>
    <row r="48" spans="1:14" s="2" customFormat="1" ht="30.75" customHeight="1">
      <c r="A48" s="13" t="s">
        <v>215</v>
      </c>
      <c r="B48" s="13" t="s">
        <v>216</v>
      </c>
      <c r="C48" s="13" t="s">
        <v>217</v>
      </c>
      <c r="D48" s="13" t="s">
        <v>218</v>
      </c>
      <c r="E48" s="13" t="s">
        <v>6</v>
      </c>
      <c r="F48" s="13"/>
      <c r="G48" s="13" t="s">
        <v>47</v>
      </c>
      <c r="H48" s="14">
        <v>14.34</v>
      </c>
      <c r="I48" s="14">
        <v>0</v>
      </c>
      <c r="J48" s="14">
        <v>0</v>
      </c>
      <c r="K48" s="14">
        <v>0</v>
      </c>
      <c r="L48" s="14">
        <v>14.34</v>
      </c>
      <c r="M48" s="15" t="s">
        <v>48</v>
      </c>
      <c r="N48" s="15" t="s">
        <v>219</v>
      </c>
    </row>
    <row r="49" spans="1:14" s="2" customFormat="1" ht="30.75" customHeight="1">
      <c r="A49" s="13" t="s">
        <v>220</v>
      </c>
      <c r="B49" s="13" t="s">
        <v>221</v>
      </c>
      <c r="C49" s="13" t="s">
        <v>222</v>
      </c>
      <c r="D49" s="13" t="s">
        <v>186</v>
      </c>
      <c r="E49" s="13" t="s">
        <v>7</v>
      </c>
      <c r="F49" s="13"/>
      <c r="G49" s="13" t="s">
        <v>130</v>
      </c>
      <c r="H49" s="14">
        <v>24.82</v>
      </c>
      <c r="I49" s="14">
        <v>0</v>
      </c>
      <c r="J49" s="14">
        <v>5.8162</v>
      </c>
      <c r="K49" s="14">
        <v>0</v>
      </c>
      <c r="L49" s="14">
        <v>19.0038</v>
      </c>
      <c r="M49" s="15" t="s">
        <v>151</v>
      </c>
      <c r="N49" s="15" t="s">
        <v>187</v>
      </c>
    </row>
    <row r="50" spans="1:14" s="2" customFormat="1" ht="30.75" customHeight="1">
      <c r="A50" s="13" t="s">
        <v>220</v>
      </c>
      <c r="B50" s="13" t="s">
        <v>221</v>
      </c>
      <c r="C50" s="13" t="s">
        <v>223</v>
      </c>
      <c r="D50" s="13" t="s">
        <v>224</v>
      </c>
      <c r="E50" s="13" t="s">
        <v>6</v>
      </c>
      <c r="F50" s="13"/>
      <c r="G50" s="13" t="s">
        <v>47</v>
      </c>
      <c r="H50" s="14">
        <v>43.23</v>
      </c>
      <c r="I50" s="14">
        <v>0</v>
      </c>
      <c r="J50" s="14">
        <v>43.23</v>
      </c>
      <c r="K50" s="14">
        <v>0</v>
      </c>
      <c r="L50" s="14">
        <v>0</v>
      </c>
      <c r="M50" s="15" t="s">
        <v>48</v>
      </c>
      <c r="N50" s="15" t="s">
        <v>225</v>
      </c>
    </row>
    <row r="51" spans="1:14" s="2" customFormat="1" ht="30.75" customHeight="1">
      <c r="A51" s="13" t="s">
        <v>226</v>
      </c>
      <c r="B51" s="13" t="s">
        <v>227</v>
      </c>
      <c r="C51" s="13" t="s">
        <v>228</v>
      </c>
      <c r="D51" s="13" t="s">
        <v>229</v>
      </c>
      <c r="E51" s="13" t="s">
        <v>6</v>
      </c>
      <c r="F51" s="13"/>
      <c r="G51" s="13" t="s">
        <v>47</v>
      </c>
      <c r="H51" s="14">
        <v>20.0023</v>
      </c>
      <c r="I51" s="14">
        <v>0</v>
      </c>
      <c r="J51" s="14">
        <v>0</v>
      </c>
      <c r="K51" s="14">
        <v>0</v>
      </c>
      <c r="L51" s="14">
        <v>20.0023</v>
      </c>
      <c r="M51" s="15" t="s">
        <v>48</v>
      </c>
      <c r="N51" s="15" t="s">
        <v>230</v>
      </c>
    </row>
    <row r="52" spans="1:14" s="2" customFormat="1" ht="30.75" customHeight="1">
      <c r="A52" s="13" t="s">
        <v>226</v>
      </c>
      <c r="B52" s="13" t="s">
        <v>227</v>
      </c>
      <c r="C52" s="13" t="s">
        <v>231</v>
      </c>
      <c r="D52" s="13" t="s">
        <v>232</v>
      </c>
      <c r="E52" s="13" t="s">
        <v>6</v>
      </c>
      <c r="F52" s="13"/>
      <c r="G52" s="13" t="s">
        <v>47</v>
      </c>
      <c r="H52" s="14">
        <v>22.66</v>
      </c>
      <c r="I52" s="14">
        <v>0</v>
      </c>
      <c r="J52" s="14">
        <v>0</v>
      </c>
      <c r="K52" s="14">
        <v>0</v>
      </c>
      <c r="L52" s="14">
        <v>22.66</v>
      </c>
      <c r="M52" s="15" t="s">
        <v>48</v>
      </c>
      <c r="N52" s="15" t="s">
        <v>233</v>
      </c>
    </row>
    <row r="53" spans="1:14" s="2" customFormat="1" ht="30.75" customHeight="1">
      <c r="A53" s="13" t="s">
        <v>234</v>
      </c>
      <c r="B53" s="13" t="s">
        <v>235</v>
      </c>
      <c r="C53" s="13" t="s">
        <v>236</v>
      </c>
      <c r="D53" s="13" t="s">
        <v>237</v>
      </c>
      <c r="E53" s="13" t="s">
        <v>6</v>
      </c>
      <c r="F53" s="13"/>
      <c r="G53" s="13" t="s">
        <v>47</v>
      </c>
      <c r="H53" s="14">
        <v>200</v>
      </c>
      <c r="I53" s="14">
        <v>0</v>
      </c>
      <c r="J53" s="14">
        <v>0</v>
      </c>
      <c r="K53" s="14">
        <v>0</v>
      </c>
      <c r="L53" s="14">
        <v>200</v>
      </c>
      <c r="M53" s="15" t="s">
        <v>48</v>
      </c>
      <c r="N53" s="15" t="s">
        <v>238</v>
      </c>
    </row>
    <row r="54" spans="1:14" s="2" customFormat="1" ht="30.75" customHeight="1">
      <c r="A54" s="13" t="s">
        <v>234</v>
      </c>
      <c r="B54" s="13" t="s">
        <v>235</v>
      </c>
      <c r="C54" s="13" t="s">
        <v>239</v>
      </c>
      <c r="D54" s="13" t="s">
        <v>240</v>
      </c>
      <c r="E54" s="13" t="s">
        <v>6</v>
      </c>
      <c r="F54" s="13"/>
      <c r="G54" s="13" t="s">
        <v>47</v>
      </c>
      <c r="H54" s="14">
        <v>7.72</v>
      </c>
      <c r="I54" s="14">
        <v>0</v>
      </c>
      <c r="J54" s="14">
        <v>0</v>
      </c>
      <c r="K54" s="14">
        <v>0</v>
      </c>
      <c r="L54" s="14">
        <v>7.72</v>
      </c>
      <c r="M54" s="15" t="s">
        <v>48</v>
      </c>
      <c r="N54" s="15" t="s">
        <v>241</v>
      </c>
    </row>
    <row r="55" spans="1:14" s="2" customFormat="1" ht="30.75" customHeight="1">
      <c r="A55" s="13" t="s">
        <v>242</v>
      </c>
      <c r="B55" s="13" t="s">
        <v>243</v>
      </c>
      <c r="C55" s="13" t="s">
        <v>244</v>
      </c>
      <c r="D55" s="13" t="s">
        <v>186</v>
      </c>
      <c r="E55" s="13" t="s">
        <v>7</v>
      </c>
      <c r="F55" s="13"/>
      <c r="G55" s="13" t="s">
        <v>130</v>
      </c>
      <c r="H55" s="14">
        <v>23.46</v>
      </c>
      <c r="I55" s="14">
        <v>0</v>
      </c>
      <c r="J55" s="14">
        <v>0</v>
      </c>
      <c r="K55" s="14">
        <v>0</v>
      </c>
      <c r="L55" s="14">
        <v>23.46</v>
      </c>
      <c r="M55" s="15" t="s">
        <v>151</v>
      </c>
      <c r="N55" s="15" t="s">
        <v>187</v>
      </c>
    </row>
    <row r="56" spans="1:14" s="2" customFormat="1" ht="30.75" customHeight="1">
      <c r="A56" s="13" t="s">
        <v>242</v>
      </c>
      <c r="B56" s="13" t="s">
        <v>243</v>
      </c>
      <c r="C56" s="13" t="s">
        <v>245</v>
      </c>
      <c r="D56" s="13" t="s">
        <v>246</v>
      </c>
      <c r="E56" s="13" t="s">
        <v>6</v>
      </c>
      <c r="F56" s="13"/>
      <c r="G56" s="13" t="s">
        <v>47</v>
      </c>
      <c r="H56" s="14">
        <v>39.86</v>
      </c>
      <c r="I56" s="14">
        <v>0</v>
      </c>
      <c r="J56" s="14">
        <v>0</v>
      </c>
      <c r="K56" s="14">
        <v>0</v>
      </c>
      <c r="L56" s="14">
        <v>39.86</v>
      </c>
      <c r="M56" s="15" t="s">
        <v>48</v>
      </c>
      <c r="N56" s="15" t="s">
        <v>247</v>
      </c>
    </row>
    <row r="57" spans="1:14" s="2" customFormat="1" ht="30.75" customHeight="1">
      <c r="A57" s="13" t="s">
        <v>43</v>
      </c>
      <c r="B57" s="13" t="s">
        <v>248</v>
      </c>
      <c r="C57" s="13" t="s">
        <v>249</v>
      </c>
      <c r="D57" s="13" t="s">
        <v>250</v>
      </c>
      <c r="E57" s="13" t="s">
        <v>6</v>
      </c>
      <c r="F57" s="13" t="s">
        <v>250</v>
      </c>
      <c r="G57" s="13" t="s">
        <v>47</v>
      </c>
      <c r="H57" s="14">
        <v>1500</v>
      </c>
      <c r="I57" s="14">
        <v>0</v>
      </c>
      <c r="J57" s="14">
        <v>0</v>
      </c>
      <c r="K57" s="14">
        <v>0</v>
      </c>
      <c r="L57" s="14">
        <v>1500</v>
      </c>
      <c r="M57" s="15" t="s">
        <v>70</v>
      </c>
      <c r="N57" s="15" t="s">
        <v>80</v>
      </c>
    </row>
    <row r="58" spans="1:14" s="2" customFormat="1" ht="30.75" customHeight="1">
      <c r="A58" s="13" t="s">
        <v>43</v>
      </c>
      <c r="B58" s="13" t="s">
        <v>248</v>
      </c>
      <c r="C58" s="13" t="s">
        <v>251</v>
      </c>
      <c r="D58" s="13" t="s">
        <v>250</v>
      </c>
      <c r="E58" s="13" t="s">
        <v>6</v>
      </c>
      <c r="F58" s="13" t="s">
        <v>250</v>
      </c>
      <c r="G58" s="13" t="s">
        <v>47</v>
      </c>
      <c r="H58" s="14">
        <v>1500</v>
      </c>
      <c r="I58" s="14">
        <v>0</v>
      </c>
      <c r="J58" s="14">
        <v>0</v>
      </c>
      <c r="K58" s="14">
        <v>0</v>
      </c>
      <c r="L58" s="14">
        <v>1500</v>
      </c>
      <c r="M58" s="15" t="s">
        <v>70</v>
      </c>
      <c r="N58" s="15" t="s">
        <v>80</v>
      </c>
    </row>
  </sheetData>
  <sheetProtection/>
  <mergeCells count="2">
    <mergeCell ref="A1:N1"/>
    <mergeCell ref="A2:N2"/>
  </mergeCells>
  <printOptions/>
  <pageMargins left="0.31" right="0.31" top="1" bottom="1" header="0.5" footer="0.5"/>
  <pageSetup fitToHeight="0" fitToWidth="1" horizontalDpi="600" verticalDpi="600" orientation="landscape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2"/>
  <sheetViews>
    <sheetView workbookViewId="0" topLeftCell="A1">
      <selection activeCell="G19" sqref="G19"/>
    </sheetView>
  </sheetViews>
  <sheetFormatPr defaultColWidth="8.00390625" defaultRowHeight="14.25" customHeight="1"/>
  <cols>
    <col min="1" max="1" width="16.25390625" style="2" customWidth="1"/>
    <col min="2" max="2" width="25.375" style="2" customWidth="1"/>
    <col min="3" max="3" width="42.50390625" style="2" customWidth="1"/>
    <col min="4" max="4" width="10.25390625" style="2" customWidth="1"/>
    <col min="5" max="5" width="16.625" style="2" bestFit="1" customWidth="1"/>
    <col min="6" max="6" width="12.50390625" style="2" customWidth="1"/>
    <col min="7" max="7" width="10.875" style="2" customWidth="1"/>
    <col min="8" max="8" width="17.00390625" style="2" bestFit="1" customWidth="1"/>
    <col min="9" max="9" width="9.50390625" style="2" bestFit="1" customWidth="1"/>
    <col min="10" max="240" width="8.00390625" style="2" customWidth="1"/>
    <col min="241" max="16384" width="8.00390625" style="3" customWidth="1"/>
  </cols>
  <sheetData>
    <row r="1" spans="1:9" ht="34.5" customHeight="1">
      <c r="A1" s="4" t="s">
        <v>252</v>
      </c>
      <c r="B1" s="4"/>
      <c r="C1" s="4"/>
      <c r="D1" s="4"/>
      <c r="E1" s="4"/>
      <c r="F1" s="4"/>
      <c r="G1" s="4"/>
      <c r="H1" s="4"/>
      <c r="I1" s="4"/>
    </row>
    <row r="2" ht="18.75" customHeight="1">
      <c r="I2" s="2" t="s">
        <v>1</v>
      </c>
    </row>
    <row r="3" spans="1:255" s="1" customFormat="1" ht="30" customHeight="1">
      <c r="A3" s="5" t="s">
        <v>253</v>
      </c>
      <c r="B3" s="5" t="s">
        <v>254</v>
      </c>
      <c r="C3" s="5" t="s">
        <v>255</v>
      </c>
      <c r="D3" s="5" t="s">
        <v>32</v>
      </c>
      <c r="E3" s="5" t="s">
        <v>256</v>
      </c>
      <c r="F3" s="5" t="s">
        <v>257</v>
      </c>
      <c r="G3" s="5" t="s">
        <v>258</v>
      </c>
      <c r="H3" s="5" t="s">
        <v>259</v>
      </c>
      <c r="I3" s="5" t="s">
        <v>260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1" customFormat="1" ht="19.5" customHeight="1">
      <c r="A4" s="6" t="s">
        <v>261</v>
      </c>
      <c r="B4" s="6"/>
      <c r="C4" s="6"/>
      <c r="D4" s="6"/>
      <c r="E4" s="6"/>
      <c r="F4" s="6"/>
      <c r="G4" s="6"/>
      <c r="H4" s="7">
        <v>1940540000</v>
      </c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1" customFormat="1" ht="19.5" customHeight="1">
      <c r="A5" s="8" t="s">
        <v>50</v>
      </c>
      <c r="B5" s="8" t="s">
        <v>262</v>
      </c>
      <c r="C5" s="8" t="s">
        <v>263</v>
      </c>
      <c r="D5" s="8" t="s">
        <v>6</v>
      </c>
      <c r="E5" s="8" t="s">
        <v>54</v>
      </c>
      <c r="F5" s="8" t="s">
        <v>264</v>
      </c>
      <c r="G5" s="8" t="s">
        <v>265</v>
      </c>
      <c r="H5" s="9">
        <v>14780000</v>
      </c>
      <c r="I5" s="8" t="s">
        <v>266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1" customFormat="1" ht="19.5" customHeight="1">
      <c r="A6" s="8" t="s">
        <v>50</v>
      </c>
      <c r="B6" s="8" t="s">
        <v>267</v>
      </c>
      <c r="C6" s="8" t="s">
        <v>268</v>
      </c>
      <c r="D6" s="8" t="s">
        <v>6</v>
      </c>
      <c r="E6" s="8" t="s">
        <v>54</v>
      </c>
      <c r="F6" s="8" t="s">
        <v>264</v>
      </c>
      <c r="G6" s="8" t="s">
        <v>265</v>
      </c>
      <c r="H6" s="9">
        <v>44310000</v>
      </c>
      <c r="I6" s="8" t="s">
        <v>269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1" customFormat="1" ht="19.5" customHeight="1">
      <c r="A7" s="8" t="s">
        <v>50</v>
      </c>
      <c r="B7" s="8" t="s">
        <v>270</v>
      </c>
      <c r="C7" s="8" t="s">
        <v>271</v>
      </c>
      <c r="D7" s="8" t="s">
        <v>6</v>
      </c>
      <c r="E7" s="8" t="s">
        <v>54</v>
      </c>
      <c r="F7" s="8" t="s">
        <v>264</v>
      </c>
      <c r="G7" s="8" t="s">
        <v>265</v>
      </c>
      <c r="H7" s="9">
        <v>44310000</v>
      </c>
      <c r="I7" s="8" t="s">
        <v>272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1" customFormat="1" ht="19.5" customHeight="1">
      <c r="A8" s="8" t="s">
        <v>50</v>
      </c>
      <c r="B8" s="8" t="s">
        <v>273</v>
      </c>
      <c r="C8" s="8" t="s">
        <v>274</v>
      </c>
      <c r="D8" s="8" t="s">
        <v>6</v>
      </c>
      <c r="E8" s="8" t="s">
        <v>54</v>
      </c>
      <c r="F8" s="8" t="s">
        <v>264</v>
      </c>
      <c r="G8" s="8" t="s">
        <v>265</v>
      </c>
      <c r="H8" s="9">
        <v>44310000</v>
      </c>
      <c r="I8" s="8" t="s">
        <v>275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1" customFormat="1" ht="19.5" customHeight="1">
      <c r="A9" s="8" t="s">
        <v>50</v>
      </c>
      <c r="B9" s="8" t="s">
        <v>276</v>
      </c>
      <c r="C9" s="8" t="s">
        <v>277</v>
      </c>
      <c r="D9" s="8" t="s">
        <v>7</v>
      </c>
      <c r="E9" s="8" t="s">
        <v>278</v>
      </c>
      <c r="F9" s="8" t="s">
        <v>264</v>
      </c>
      <c r="G9" s="8" t="s">
        <v>265</v>
      </c>
      <c r="H9" s="9">
        <v>10650000</v>
      </c>
      <c r="I9" s="8" t="s">
        <v>269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1" customFormat="1" ht="19.5" customHeight="1">
      <c r="A10" s="8" t="s">
        <v>50</v>
      </c>
      <c r="B10" s="8" t="s">
        <v>279</v>
      </c>
      <c r="C10" s="8" t="s">
        <v>280</v>
      </c>
      <c r="D10" s="8" t="s">
        <v>7</v>
      </c>
      <c r="E10" s="8" t="s">
        <v>278</v>
      </c>
      <c r="F10" s="8" t="s">
        <v>264</v>
      </c>
      <c r="G10" s="8" t="s">
        <v>265</v>
      </c>
      <c r="H10" s="9">
        <v>10640000</v>
      </c>
      <c r="I10" s="8" t="s">
        <v>275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1" customFormat="1" ht="19.5" customHeight="1">
      <c r="A11" s="8" t="s">
        <v>50</v>
      </c>
      <c r="B11" s="8" t="s">
        <v>281</v>
      </c>
      <c r="C11" s="8" t="s">
        <v>282</v>
      </c>
      <c r="D11" s="8" t="s">
        <v>6</v>
      </c>
      <c r="E11" s="8" t="s">
        <v>54</v>
      </c>
      <c r="F11" s="8" t="s">
        <v>264</v>
      </c>
      <c r="G11" s="8" t="s">
        <v>265</v>
      </c>
      <c r="H11" s="9">
        <v>500000</v>
      </c>
      <c r="I11" s="8" t="s">
        <v>266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1" customFormat="1" ht="19.5" customHeight="1">
      <c r="A12" s="8" t="s">
        <v>50</v>
      </c>
      <c r="B12" s="8" t="s">
        <v>283</v>
      </c>
      <c r="C12" s="8" t="s">
        <v>284</v>
      </c>
      <c r="D12" s="8" t="s">
        <v>6</v>
      </c>
      <c r="E12" s="8" t="s">
        <v>54</v>
      </c>
      <c r="F12" s="8" t="s">
        <v>264</v>
      </c>
      <c r="G12" s="8" t="s">
        <v>265</v>
      </c>
      <c r="H12" s="9">
        <v>1500000</v>
      </c>
      <c r="I12" s="8" t="s">
        <v>269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1" customFormat="1" ht="19.5" customHeight="1">
      <c r="A13" s="8" t="s">
        <v>50</v>
      </c>
      <c r="B13" s="8" t="s">
        <v>285</v>
      </c>
      <c r="C13" s="8" t="s">
        <v>286</v>
      </c>
      <c r="D13" s="8" t="s">
        <v>6</v>
      </c>
      <c r="E13" s="8" t="s">
        <v>54</v>
      </c>
      <c r="F13" s="8" t="s">
        <v>264</v>
      </c>
      <c r="G13" s="8" t="s">
        <v>265</v>
      </c>
      <c r="H13" s="9">
        <v>1500000</v>
      </c>
      <c r="I13" s="8" t="s">
        <v>272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1" customFormat="1" ht="19.5" customHeight="1">
      <c r="A14" s="8" t="s">
        <v>50</v>
      </c>
      <c r="B14" s="8" t="s">
        <v>287</v>
      </c>
      <c r="C14" s="8" t="s">
        <v>288</v>
      </c>
      <c r="D14" s="8" t="s">
        <v>6</v>
      </c>
      <c r="E14" s="8" t="s">
        <v>54</v>
      </c>
      <c r="F14" s="8" t="s">
        <v>264</v>
      </c>
      <c r="G14" s="8" t="s">
        <v>265</v>
      </c>
      <c r="H14" s="9">
        <v>1500000</v>
      </c>
      <c r="I14" s="8" t="s">
        <v>275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s="1" customFormat="1" ht="19.5" customHeight="1">
      <c r="A15" s="8" t="s">
        <v>50</v>
      </c>
      <c r="B15" s="8" t="s">
        <v>289</v>
      </c>
      <c r="C15" s="8" t="s">
        <v>277</v>
      </c>
      <c r="D15" s="8" t="s">
        <v>7</v>
      </c>
      <c r="E15" s="8" t="s">
        <v>290</v>
      </c>
      <c r="F15" s="8" t="s">
        <v>264</v>
      </c>
      <c r="G15" s="8" t="s">
        <v>265</v>
      </c>
      <c r="H15" s="9">
        <v>45500000</v>
      </c>
      <c r="I15" s="8" t="s">
        <v>269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1" customFormat="1" ht="19.5" customHeight="1">
      <c r="A16" s="8" t="s">
        <v>50</v>
      </c>
      <c r="B16" s="8" t="s">
        <v>291</v>
      </c>
      <c r="C16" s="8" t="s">
        <v>292</v>
      </c>
      <c r="D16" s="8" t="s">
        <v>7</v>
      </c>
      <c r="E16" s="8" t="s">
        <v>290</v>
      </c>
      <c r="F16" s="8" t="s">
        <v>264</v>
      </c>
      <c r="G16" s="8" t="s">
        <v>265</v>
      </c>
      <c r="H16" s="9">
        <v>45500000</v>
      </c>
      <c r="I16" s="8" t="s">
        <v>275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1" customFormat="1" ht="19.5" customHeight="1">
      <c r="A17" s="8" t="s">
        <v>50</v>
      </c>
      <c r="B17" s="8" t="s">
        <v>293</v>
      </c>
      <c r="C17" s="8" t="s">
        <v>294</v>
      </c>
      <c r="D17" s="8" t="s">
        <v>7</v>
      </c>
      <c r="E17" s="8" t="s">
        <v>290</v>
      </c>
      <c r="F17" s="8" t="s">
        <v>264</v>
      </c>
      <c r="G17" s="8" t="s">
        <v>295</v>
      </c>
      <c r="H17" s="9">
        <v>4000000</v>
      </c>
      <c r="I17" s="8" t="s">
        <v>269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1" customFormat="1" ht="19.5" customHeight="1">
      <c r="A18" s="8" t="s">
        <v>50</v>
      </c>
      <c r="B18" s="8" t="s">
        <v>296</v>
      </c>
      <c r="C18" s="8" t="s">
        <v>297</v>
      </c>
      <c r="D18" s="8" t="s">
        <v>7</v>
      </c>
      <c r="E18" s="8" t="s">
        <v>290</v>
      </c>
      <c r="F18" s="8" t="s">
        <v>264</v>
      </c>
      <c r="G18" s="8" t="s">
        <v>295</v>
      </c>
      <c r="H18" s="9">
        <v>4000000</v>
      </c>
      <c r="I18" s="8" t="s">
        <v>275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1" customFormat="1" ht="19.5" customHeight="1">
      <c r="A19" s="8" t="s">
        <v>50</v>
      </c>
      <c r="B19" s="8" t="s">
        <v>298</v>
      </c>
      <c r="C19" s="8" t="s">
        <v>299</v>
      </c>
      <c r="D19" s="8" t="s">
        <v>6</v>
      </c>
      <c r="E19" s="8" t="s">
        <v>300</v>
      </c>
      <c r="F19" s="8" t="s">
        <v>264</v>
      </c>
      <c r="G19" s="8" t="s">
        <v>265</v>
      </c>
      <c r="H19" s="9">
        <v>550000</v>
      </c>
      <c r="I19" s="8" t="s">
        <v>266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1" customFormat="1" ht="19.5" customHeight="1">
      <c r="A20" s="8" t="s">
        <v>50</v>
      </c>
      <c r="B20" s="8" t="s">
        <v>301</v>
      </c>
      <c r="C20" s="8" t="s">
        <v>302</v>
      </c>
      <c r="D20" s="8" t="s">
        <v>6</v>
      </c>
      <c r="E20" s="8" t="s">
        <v>300</v>
      </c>
      <c r="F20" s="8" t="s">
        <v>264</v>
      </c>
      <c r="G20" s="8" t="s">
        <v>265</v>
      </c>
      <c r="H20" s="9">
        <v>1650000</v>
      </c>
      <c r="I20" s="8" t="s">
        <v>269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1" customFormat="1" ht="19.5" customHeight="1">
      <c r="A21" s="8" t="s">
        <v>50</v>
      </c>
      <c r="B21" s="8" t="s">
        <v>303</v>
      </c>
      <c r="C21" s="8" t="s">
        <v>304</v>
      </c>
      <c r="D21" s="8" t="s">
        <v>6</v>
      </c>
      <c r="E21" s="8" t="s">
        <v>300</v>
      </c>
      <c r="F21" s="8" t="s">
        <v>264</v>
      </c>
      <c r="G21" s="8" t="s">
        <v>265</v>
      </c>
      <c r="H21" s="9">
        <v>1650000</v>
      </c>
      <c r="I21" s="8" t="s">
        <v>272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1" customFormat="1" ht="19.5" customHeight="1">
      <c r="A22" s="8" t="s">
        <v>50</v>
      </c>
      <c r="B22" s="8" t="s">
        <v>305</v>
      </c>
      <c r="C22" s="8" t="s">
        <v>306</v>
      </c>
      <c r="D22" s="8" t="s">
        <v>6</v>
      </c>
      <c r="E22" s="8" t="s">
        <v>300</v>
      </c>
      <c r="F22" s="8" t="s">
        <v>264</v>
      </c>
      <c r="G22" s="8" t="s">
        <v>265</v>
      </c>
      <c r="H22" s="9">
        <v>1650000</v>
      </c>
      <c r="I22" s="8" t="s">
        <v>275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1" customFormat="1" ht="19.5" customHeight="1">
      <c r="A23" s="8" t="s">
        <v>50</v>
      </c>
      <c r="B23" s="8" t="s">
        <v>307</v>
      </c>
      <c r="C23" s="8" t="s">
        <v>308</v>
      </c>
      <c r="D23" s="8" t="s">
        <v>6</v>
      </c>
      <c r="E23" s="8" t="s">
        <v>300</v>
      </c>
      <c r="F23" s="8" t="s">
        <v>264</v>
      </c>
      <c r="G23" s="8" t="s">
        <v>295</v>
      </c>
      <c r="H23" s="9">
        <v>1050000</v>
      </c>
      <c r="I23" s="8" t="s">
        <v>266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" customFormat="1" ht="19.5" customHeight="1">
      <c r="A24" s="8" t="s">
        <v>50</v>
      </c>
      <c r="B24" s="8" t="s">
        <v>309</v>
      </c>
      <c r="C24" s="8" t="s">
        <v>310</v>
      </c>
      <c r="D24" s="8" t="s">
        <v>6</v>
      </c>
      <c r="E24" s="8" t="s">
        <v>300</v>
      </c>
      <c r="F24" s="8" t="s">
        <v>264</v>
      </c>
      <c r="G24" s="8" t="s">
        <v>295</v>
      </c>
      <c r="H24" s="9">
        <v>3150000</v>
      </c>
      <c r="I24" s="8" t="s">
        <v>269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s="1" customFormat="1" ht="19.5" customHeight="1">
      <c r="A25" s="8" t="s">
        <v>50</v>
      </c>
      <c r="B25" s="8" t="s">
        <v>311</v>
      </c>
      <c r="C25" s="8" t="s">
        <v>312</v>
      </c>
      <c r="D25" s="8" t="s">
        <v>6</v>
      </c>
      <c r="E25" s="8" t="s">
        <v>300</v>
      </c>
      <c r="F25" s="8" t="s">
        <v>264</v>
      </c>
      <c r="G25" s="8" t="s">
        <v>295</v>
      </c>
      <c r="H25" s="9">
        <v>3150000</v>
      </c>
      <c r="I25" s="8" t="s">
        <v>272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s="1" customFormat="1" ht="19.5" customHeight="1">
      <c r="A26" s="8" t="s">
        <v>50</v>
      </c>
      <c r="B26" s="8" t="s">
        <v>313</v>
      </c>
      <c r="C26" s="8" t="s">
        <v>314</v>
      </c>
      <c r="D26" s="8" t="s">
        <v>6</v>
      </c>
      <c r="E26" s="8" t="s">
        <v>300</v>
      </c>
      <c r="F26" s="8" t="s">
        <v>264</v>
      </c>
      <c r="G26" s="8" t="s">
        <v>295</v>
      </c>
      <c r="H26" s="9">
        <v>3150000</v>
      </c>
      <c r="I26" s="8" t="s">
        <v>275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s="1" customFormat="1" ht="19.5" customHeight="1">
      <c r="A27" s="8" t="s">
        <v>50</v>
      </c>
      <c r="B27" s="8" t="s">
        <v>315</v>
      </c>
      <c r="C27" s="8" t="s">
        <v>316</v>
      </c>
      <c r="D27" s="8" t="s">
        <v>7</v>
      </c>
      <c r="E27" s="8" t="s">
        <v>290</v>
      </c>
      <c r="F27" s="8" t="s">
        <v>264</v>
      </c>
      <c r="G27" s="8" t="s">
        <v>295</v>
      </c>
      <c r="H27" s="9">
        <v>3000000</v>
      </c>
      <c r="I27" s="8" t="s">
        <v>269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</row>
    <row r="28" spans="1:255" s="1" customFormat="1" ht="19.5" customHeight="1">
      <c r="A28" s="8" t="s">
        <v>50</v>
      </c>
      <c r="B28" s="8" t="s">
        <v>317</v>
      </c>
      <c r="C28" s="8" t="s">
        <v>318</v>
      </c>
      <c r="D28" s="8" t="s">
        <v>7</v>
      </c>
      <c r="E28" s="8" t="s">
        <v>290</v>
      </c>
      <c r="F28" s="8" t="s">
        <v>264</v>
      </c>
      <c r="G28" s="8" t="s">
        <v>295</v>
      </c>
      <c r="H28" s="9">
        <v>3000000</v>
      </c>
      <c r="I28" s="8" t="s">
        <v>275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s="1" customFormat="1" ht="19.5" customHeight="1">
      <c r="A29" s="8" t="s">
        <v>50</v>
      </c>
      <c r="B29" s="8" t="s">
        <v>319</v>
      </c>
      <c r="C29" s="8" t="s">
        <v>320</v>
      </c>
      <c r="D29" s="8" t="s">
        <v>7</v>
      </c>
      <c r="E29" s="8" t="s">
        <v>290</v>
      </c>
      <c r="F29" s="8" t="s">
        <v>264</v>
      </c>
      <c r="G29" s="8" t="s">
        <v>295</v>
      </c>
      <c r="H29" s="9">
        <v>24000000</v>
      </c>
      <c r="I29" s="8" t="s">
        <v>269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s="1" customFormat="1" ht="19.5" customHeight="1">
      <c r="A30" s="8" t="s">
        <v>50</v>
      </c>
      <c r="B30" s="8" t="s">
        <v>321</v>
      </c>
      <c r="C30" s="8" t="s">
        <v>322</v>
      </c>
      <c r="D30" s="8" t="s">
        <v>7</v>
      </c>
      <c r="E30" s="8" t="s">
        <v>290</v>
      </c>
      <c r="F30" s="8" t="s">
        <v>264</v>
      </c>
      <c r="G30" s="8" t="s">
        <v>295</v>
      </c>
      <c r="H30" s="9">
        <v>24000000</v>
      </c>
      <c r="I30" s="8" t="s">
        <v>275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s="1" customFormat="1" ht="19.5" customHeight="1">
      <c r="A31" s="8" t="s">
        <v>50</v>
      </c>
      <c r="B31" s="8" t="s">
        <v>323</v>
      </c>
      <c r="C31" s="8" t="s">
        <v>324</v>
      </c>
      <c r="D31" s="8" t="s">
        <v>6</v>
      </c>
      <c r="E31" s="8" t="s">
        <v>300</v>
      </c>
      <c r="F31" s="8" t="s">
        <v>264</v>
      </c>
      <c r="G31" s="8" t="s">
        <v>295</v>
      </c>
      <c r="H31" s="9">
        <v>2400000</v>
      </c>
      <c r="I31" s="8" t="s">
        <v>266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1" customFormat="1" ht="19.5" customHeight="1">
      <c r="A32" s="8" t="s">
        <v>50</v>
      </c>
      <c r="B32" s="8" t="s">
        <v>325</v>
      </c>
      <c r="C32" s="8" t="s">
        <v>326</v>
      </c>
      <c r="D32" s="8" t="s">
        <v>7</v>
      </c>
      <c r="E32" s="8" t="s">
        <v>290</v>
      </c>
      <c r="F32" s="8" t="s">
        <v>264</v>
      </c>
      <c r="G32" s="8" t="s">
        <v>265</v>
      </c>
      <c r="H32" s="9">
        <v>1500000</v>
      </c>
      <c r="I32" s="8" t="s">
        <v>275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1" customFormat="1" ht="19.5" customHeight="1">
      <c r="A33" s="8" t="s">
        <v>50</v>
      </c>
      <c r="B33" s="8" t="s">
        <v>327</v>
      </c>
      <c r="C33" s="8" t="s">
        <v>328</v>
      </c>
      <c r="D33" s="8" t="s">
        <v>7</v>
      </c>
      <c r="E33" s="8" t="s">
        <v>290</v>
      </c>
      <c r="F33" s="8" t="s">
        <v>264</v>
      </c>
      <c r="G33" s="8" t="s">
        <v>265</v>
      </c>
      <c r="H33" s="9">
        <v>1500000</v>
      </c>
      <c r="I33" s="8" t="s">
        <v>269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1" customFormat="1" ht="19.5" customHeight="1">
      <c r="A34" s="8" t="s">
        <v>50</v>
      </c>
      <c r="B34" s="8" t="s">
        <v>329</v>
      </c>
      <c r="C34" s="8" t="s">
        <v>330</v>
      </c>
      <c r="D34" s="8" t="s">
        <v>6</v>
      </c>
      <c r="E34" s="8" t="s">
        <v>300</v>
      </c>
      <c r="F34" s="8" t="s">
        <v>264</v>
      </c>
      <c r="G34" s="8" t="s">
        <v>265</v>
      </c>
      <c r="H34" s="9">
        <v>51820000</v>
      </c>
      <c r="I34" s="8" t="s">
        <v>269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1" customFormat="1" ht="19.5" customHeight="1">
      <c r="A35" s="8" t="s">
        <v>50</v>
      </c>
      <c r="B35" s="8" t="s">
        <v>331</v>
      </c>
      <c r="C35" s="8" t="s">
        <v>332</v>
      </c>
      <c r="D35" s="8" t="s">
        <v>6</v>
      </c>
      <c r="E35" s="8" t="s">
        <v>300</v>
      </c>
      <c r="F35" s="8" t="s">
        <v>264</v>
      </c>
      <c r="G35" s="8" t="s">
        <v>265</v>
      </c>
      <c r="H35" s="9">
        <v>51820000</v>
      </c>
      <c r="I35" s="8" t="s">
        <v>275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255" s="1" customFormat="1" ht="19.5" customHeight="1">
      <c r="A36" s="8" t="s">
        <v>50</v>
      </c>
      <c r="B36" s="8" t="s">
        <v>333</v>
      </c>
      <c r="C36" s="8" t="s">
        <v>334</v>
      </c>
      <c r="D36" s="8" t="s">
        <v>6</v>
      </c>
      <c r="E36" s="8" t="s">
        <v>300</v>
      </c>
      <c r="F36" s="8" t="s">
        <v>264</v>
      </c>
      <c r="G36" s="8" t="s">
        <v>265</v>
      </c>
      <c r="H36" s="9">
        <v>51820000</v>
      </c>
      <c r="I36" s="8" t="s">
        <v>272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s="1" customFormat="1" ht="19.5" customHeight="1">
      <c r="A37" s="8" t="s">
        <v>50</v>
      </c>
      <c r="B37" s="8" t="s">
        <v>335</v>
      </c>
      <c r="C37" s="8" t="s">
        <v>336</v>
      </c>
      <c r="D37" s="8" t="s">
        <v>6</v>
      </c>
      <c r="E37" s="8" t="s">
        <v>300</v>
      </c>
      <c r="F37" s="8" t="s">
        <v>264</v>
      </c>
      <c r="G37" s="8" t="s">
        <v>265</v>
      </c>
      <c r="H37" s="9">
        <v>17280000</v>
      </c>
      <c r="I37" s="8" t="s">
        <v>266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</row>
    <row r="38" spans="1:255" s="1" customFormat="1" ht="19.5" customHeight="1">
      <c r="A38" s="8" t="s">
        <v>50</v>
      </c>
      <c r="B38" s="8" t="s">
        <v>337</v>
      </c>
      <c r="C38" s="8" t="s">
        <v>338</v>
      </c>
      <c r="D38" s="8" t="s">
        <v>6</v>
      </c>
      <c r="E38" s="8" t="s">
        <v>300</v>
      </c>
      <c r="F38" s="8" t="s">
        <v>264</v>
      </c>
      <c r="G38" s="8" t="s">
        <v>295</v>
      </c>
      <c r="H38" s="9">
        <v>7200000</v>
      </c>
      <c r="I38" s="8" t="s">
        <v>269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1" customFormat="1" ht="19.5" customHeight="1">
      <c r="A39" s="8" t="s">
        <v>50</v>
      </c>
      <c r="B39" s="8" t="s">
        <v>339</v>
      </c>
      <c r="C39" s="8" t="s">
        <v>340</v>
      </c>
      <c r="D39" s="8" t="s">
        <v>6</v>
      </c>
      <c r="E39" s="8" t="s">
        <v>300</v>
      </c>
      <c r="F39" s="8" t="s">
        <v>264</v>
      </c>
      <c r="G39" s="8" t="s">
        <v>295</v>
      </c>
      <c r="H39" s="9">
        <v>7200000</v>
      </c>
      <c r="I39" s="8" t="s">
        <v>275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255" s="1" customFormat="1" ht="19.5" customHeight="1">
      <c r="A40" s="8" t="s">
        <v>50</v>
      </c>
      <c r="B40" s="8" t="s">
        <v>341</v>
      </c>
      <c r="C40" s="8" t="s">
        <v>342</v>
      </c>
      <c r="D40" s="8" t="s">
        <v>6</v>
      </c>
      <c r="E40" s="8" t="s">
        <v>300</v>
      </c>
      <c r="F40" s="8" t="s">
        <v>264</v>
      </c>
      <c r="G40" s="8" t="s">
        <v>295</v>
      </c>
      <c r="H40" s="9">
        <v>7200000</v>
      </c>
      <c r="I40" s="8" t="s">
        <v>272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s="1" customFormat="1" ht="19.5" customHeight="1">
      <c r="A41" s="8" t="s">
        <v>50</v>
      </c>
      <c r="B41" s="8" t="s">
        <v>343</v>
      </c>
      <c r="C41" s="8" t="s">
        <v>344</v>
      </c>
      <c r="D41" s="8" t="s">
        <v>7</v>
      </c>
      <c r="E41" s="8" t="s">
        <v>290</v>
      </c>
      <c r="F41" s="8" t="s">
        <v>264</v>
      </c>
      <c r="G41" s="8" t="s">
        <v>265</v>
      </c>
      <c r="H41" s="9">
        <v>50000000</v>
      </c>
      <c r="I41" s="8" t="s">
        <v>269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s="1" customFormat="1" ht="19.5" customHeight="1">
      <c r="A42" s="8" t="s">
        <v>50</v>
      </c>
      <c r="B42" s="8" t="s">
        <v>345</v>
      </c>
      <c r="C42" s="8" t="s">
        <v>346</v>
      </c>
      <c r="D42" s="8" t="s">
        <v>7</v>
      </c>
      <c r="E42" s="8" t="s">
        <v>290</v>
      </c>
      <c r="F42" s="8" t="s">
        <v>264</v>
      </c>
      <c r="G42" s="8" t="s">
        <v>265</v>
      </c>
      <c r="H42" s="9">
        <v>50000000</v>
      </c>
      <c r="I42" s="8" t="s">
        <v>275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s="1" customFormat="1" ht="19.5" customHeight="1">
      <c r="A43" s="8" t="s">
        <v>50</v>
      </c>
      <c r="B43" s="8" t="s">
        <v>347</v>
      </c>
      <c r="C43" s="8" t="s">
        <v>348</v>
      </c>
      <c r="D43" s="8" t="s">
        <v>6</v>
      </c>
      <c r="E43" s="8" t="s">
        <v>54</v>
      </c>
      <c r="F43" s="8" t="s">
        <v>264</v>
      </c>
      <c r="G43" s="8" t="s">
        <v>265</v>
      </c>
      <c r="H43" s="9">
        <v>37900000</v>
      </c>
      <c r="I43" s="8" t="s">
        <v>266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</row>
    <row r="44" spans="1:255" s="1" customFormat="1" ht="19.5" customHeight="1">
      <c r="A44" s="8" t="s">
        <v>50</v>
      </c>
      <c r="B44" s="8" t="s">
        <v>349</v>
      </c>
      <c r="C44" s="8" t="s">
        <v>350</v>
      </c>
      <c r="D44" s="8" t="s">
        <v>6</v>
      </c>
      <c r="E44" s="8" t="s">
        <v>54</v>
      </c>
      <c r="F44" s="8" t="s">
        <v>264</v>
      </c>
      <c r="G44" s="8" t="s">
        <v>265</v>
      </c>
      <c r="H44" s="9">
        <v>113700000</v>
      </c>
      <c r="I44" s="8" t="s">
        <v>269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s="1" customFormat="1" ht="19.5" customHeight="1">
      <c r="A45" s="8" t="s">
        <v>50</v>
      </c>
      <c r="B45" s="8" t="s">
        <v>351</v>
      </c>
      <c r="C45" s="8" t="s">
        <v>352</v>
      </c>
      <c r="D45" s="8" t="s">
        <v>6</v>
      </c>
      <c r="E45" s="8" t="s">
        <v>54</v>
      </c>
      <c r="F45" s="8" t="s">
        <v>264</v>
      </c>
      <c r="G45" s="8" t="s">
        <v>265</v>
      </c>
      <c r="H45" s="9">
        <v>113700000</v>
      </c>
      <c r="I45" s="8" t="s">
        <v>272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</row>
    <row r="46" spans="1:255" s="1" customFormat="1" ht="19.5" customHeight="1">
      <c r="A46" s="8" t="s">
        <v>50</v>
      </c>
      <c r="B46" s="8" t="s">
        <v>353</v>
      </c>
      <c r="C46" s="8" t="s">
        <v>354</v>
      </c>
      <c r="D46" s="8" t="s">
        <v>6</v>
      </c>
      <c r="E46" s="8" t="s">
        <v>54</v>
      </c>
      <c r="F46" s="8" t="s">
        <v>264</v>
      </c>
      <c r="G46" s="8" t="s">
        <v>265</v>
      </c>
      <c r="H46" s="9">
        <v>113700000</v>
      </c>
      <c r="I46" s="8" t="s">
        <v>275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s="1" customFormat="1" ht="19.5" customHeight="1">
      <c r="A47" s="8" t="s">
        <v>50</v>
      </c>
      <c r="B47" s="8" t="s">
        <v>355</v>
      </c>
      <c r="C47" s="8" t="s">
        <v>356</v>
      </c>
      <c r="D47" s="8" t="s">
        <v>7</v>
      </c>
      <c r="E47" s="8" t="s">
        <v>290</v>
      </c>
      <c r="F47" s="8" t="s">
        <v>264</v>
      </c>
      <c r="G47" s="8" t="s">
        <v>295</v>
      </c>
      <c r="H47" s="9">
        <v>50000000</v>
      </c>
      <c r="I47" s="8" t="s">
        <v>275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</row>
    <row r="48" spans="1:255" s="1" customFormat="1" ht="19.5" customHeight="1">
      <c r="A48" s="8" t="s">
        <v>50</v>
      </c>
      <c r="B48" s="8" t="s">
        <v>357</v>
      </c>
      <c r="C48" s="8" t="s">
        <v>358</v>
      </c>
      <c r="D48" s="8" t="s">
        <v>7</v>
      </c>
      <c r="E48" s="8" t="s">
        <v>290</v>
      </c>
      <c r="F48" s="8" t="s">
        <v>264</v>
      </c>
      <c r="G48" s="8" t="s">
        <v>295</v>
      </c>
      <c r="H48" s="9">
        <v>50000000</v>
      </c>
      <c r="I48" s="8" t="s">
        <v>269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s="1" customFormat="1" ht="19.5" customHeight="1">
      <c r="A49" s="8" t="s">
        <v>50</v>
      </c>
      <c r="B49" s="8" t="s">
        <v>359</v>
      </c>
      <c r="C49" s="8" t="s">
        <v>360</v>
      </c>
      <c r="D49" s="8" t="s">
        <v>7</v>
      </c>
      <c r="E49" s="8" t="s">
        <v>290</v>
      </c>
      <c r="F49" s="8" t="s">
        <v>264</v>
      </c>
      <c r="G49" s="8" t="s">
        <v>295</v>
      </c>
      <c r="H49" s="9">
        <v>75000000</v>
      </c>
      <c r="I49" s="8" t="s">
        <v>269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</row>
    <row r="50" spans="1:255" s="1" customFormat="1" ht="19.5" customHeight="1">
      <c r="A50" s="8" t="s">
        <v>50</v>
      </c>
      <c r="B50" s="8" t="s">
        <v>361</v>
      </c>
      <c r="C50" s="8" t="s">
        <v>362</v>
      </c>
      <c r="D50" s="8" t="s">
        <v>7</v>
      </c>
      <c r="E50" s="8" t="s">
        <v>290</v>
      </c>
      <c r="F50" s="8" t="s">
        <v>264</v>
      </c>
      <c r="G50" s="8" t="s">
        <v>295</v>
      </c>
      <c r="H50" s="9">
        <v>37500000</v>
      </c>
      <c r="I50" s="8" t="s">
        <v>272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s="1" customFormat="1" ht="19.5" customHeight="1">
      <c r="A51" s="8" t="s">
        <v>50</v>
      </c>
      <c r="B51" s="8" t="s">
        <v>363</v>
      </c>
      <c r="C51" s="8" t="s">
        <v>364</v>
      </c>
      <c r="D51" s="8" t="s">
        <v>6</v>
      </c>
      <c r="E51" s="8" t="s">
        <v>300</v>
      </c>
      <c r="F51" s="8" t="s">
        <v>264</v>
      </c>
      <c r="G51" s="8" t="s">
        <v>265</v>
      </c>
      <c r="H51" s="9">
        <v>7550000</v>
      </c>
      <c r="I51" s="8" t="s">
        <v>266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</row>
    <row r="52" spans="1:255" s="1" customFormat="1" ht="19.5" customHeight="1">
      <c r="A52" s="8" t="s">
        <v>50</v>
      </c>
      <c r="B52" s="8" t="s">
        <v>365</v>
      </c>
      <c r="C52" s="8" t="s">
        <v>366</v>
      </c>
      <c r="D52" s="8" t="s">
        <v>6</v>
      </c>
      <c r="E52" s="8" t="s">
        <v>300</v>
      </c>
      <c r="F52" s="8" t="s">
        <v>264</v>
      </c>
      <c r="G52" s="8" t="s">
        <v>265</v>
      </c>
      <c r="H52" s="9">
        <v>20750000</v>
      </c>
      <c r="I52" s="8" t="s">
        <v>269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s="1" customFormat="1" ht="19.5" customHeight="1">
      <c r="A53" s="8" t="s">
        <v>50</v>
      </c>
      <c r="B53" s="8" t="s">
        <v>367</v>
      </c>
      <c r="C53" s="8" t="s">
        <v>368</v>
      </c>
      <c r="D53" s="8" t="s">
        <v>6</v>
      </c>
      <c r="E53" s="8" t="s">
        <v>300</v>
      </c>
      <c r="F53" s="8" t="s">
        <v>264</v>
      </c>
      <c r="G53" s="8" t="s">
        <v>265</v>
      </c>
      <c r="H53" s="9">
        <v>20750000</v>
      </c>
      <c r="I53" s="8" t="s">
        <v>272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1" customFormat="1" ht="19.5" customHeight="1">
      <c r="A54" s="8" t="s">
        <v>50</v>
      </c>
      <c r="B54" s="8" t="s">
        <v>369</v>
      </c>
      <c r="C54" s="8" t="s">
        <v>370</v>
      </c>
      <c r="D54" s="8" t="s">
        <v>6</v>
      </c>
      <c r="E54" s="8" t="s">
        <v>300</v>
      </c>
      <c r="F54" s="8" t="s">
        <v>264</v>
      </c>
      <c r="G54" s="8" t="s">
        <v>265</v>
      </c>
      <c r="H54" s="9">
        <v>20750000</v>
      </c>
      <c r="I54" s="8" t="s">
        <v>275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s="1" customFormat="1" ht="19.5" customHeight="1">
      <c r="A55" s="8" t="s">
        <v>50</v>
      </c>
      <c r="B55" s="8" t="s">
        <v>371</v>
      </c>
      <c r="C55" s="8" t="s">
        <v>372</v>
      </c>
      <c r="D55" s="8" t="s">
        <v>7</v>
      </c>
      <c r="E55" s="8" t="s">
        <v>290</v>
      </c>
      <c r="F55" s="8" t="s">
        <v>264</v>
      </c>
      <c r="G55" s="8" t="s">
        <v>295</v>
      </c>
      <c r="H55" s="9">
        <v>37500000</v>
      </c>
      <c r="I55" s="8" t="s">
        <v>275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</row>
    <row r="56" spans="1:255" s="1" customFormat="1" ht="19.5" customHeight="1">
      <c r="A56" s="8" t="s">
        <v>50</v>
      </c>
      <c r="B56" s="8" t="s">
        <v>373</v>
      </c>
      <c r="C56" s="8" t="s">
        <v>374</v>
      </c>
      <c r="D56" s="8" t="s">
        <v>6</v>
      </c>
      <c r="E56" s="8" t="s">
        <v>54</v>
      </c>
      <c r="F56" s="8" t="s">
        <v>264</v>
      </c>
      <c r="G56" s="8" t="s">
        <v>265</v>
      </c>
      <c r="H56" s="9">
        <v>59900000</v>
      </c>
      <c r="I56" s="8" t="s">
        <v>266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s="1" customFormat="1" ht="19.5" customHeight="1">
      <c r="A57" s="8" t="s">
        <v>50</v>
      </c>
      <c r="B57" s="8" t="s">
        <v>375</v>
      </c>
      <c r="C57" s="8" t="s">
        <v>376</v>
      </c>
      <c r="D57" s="8" t="s">
        <v>6</v>
      </c>
      <c r="E57" s="8" t="s">
        <v>54</v>
      </c>
      <c r="F57" s="8" t="s">
        <v>264</v>
      </c>
      <c r="G57" s="8" t="s">
        <v>265</v>
      </c>
      <c r="H57" s="9">
        <v>179700000</v>
      </c>
      <c r="I57" s="8" t="s">
        <v>269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s="1" customFormat="1" ht="19.5" customHeight="1">
      <c r="A58" s="8" t="s">
        <v>50</v>
      </c>
      <c r="B58" s="8" t="s">
        <v>377</v>
      </c>
      <c r="C58" s="8" t="s">
        <v>378</v>
      </c>
      <c r="D58" s="8" t="s">
        <v>6</v>
      </c>
      <c r="E58" s="8" t="s">
        <v>54</v>
      </c>
      <c r="F58" s="8" t="s">
        <v>264</v>
      </c>
      <c r="G58" s="8" t="s">
        <v>265</v>
      </c>
      <c r="H58" s="9">
        <v>179700000</v>
      </c>
      <c r="I58" s="8" t="s">
        <v>272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s="1" customFormat="1" ht="19.5" customHeight="1">
      <c r="A59" s="8" t="s">
        <v>50</v>
      </c>
      <c r="B59" s="8" t="s">
        <v>379</v>
      </c>
      <c r="C59" s="8" t="s">
        <v>380</v>
      </c>
      <c r="D59" s="8" t="s">
        <v>6</v>
      </c>
      <c r="E59" s="8" t="s">
        <v>54</v>
      </c>
      <c r="F59" s="8" t="s">
        <v>264</v>
      </c>
      <c r="G59" s="8" t="s">
        <v>265</v>
      </c>
      <c r="H59" s="9">
        <v>179700000</v>
      </c>
      <c r="I59" s="8" t="s">
        <v>275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s="1" customFormat="1" ht="409.5" customHeight="1" hidden="1">
      <c r="A60" s="6"/>
      <c r="B60" s="6"/>
      <c r="C60" s="6"/>
      <c r="D60" s="6"/>
      <c r="E60" s="6"/>
      <c r="F60" s="6"/>
      <c r="G60" s="6"/>
      <c r="H60" s="7"/>
      <c r="I60" s="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1" customFormat="1" ht="409.5" customHeight="1" hidden="1">
      <c r="A61" s="6"/>
      <c r="B61" s="6"/>
      <c r="C61" s="6"/>
      <c r="D61" s="6"/>
      <c r="E61" s="6"/>
      <c r="F61" s="6"/>
      <c r="G61" s="6"/>
      <c r="H61" s="7"/>
      <c r="I61" s="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1" customFormat="1" ht="409.5" customHeight="1" hidden="1">
      <c r="A62" s="6"/>
      <c r="B62" s="6"/>
      <c r="C62" s="6"/>
      <c r="D62" s="6"/>
      <c r="E62" s="6"/>
      <c r="F62" s="6"/>
      <c r="G62" s="6"/>
      <c r="H62" s="7"/>
      <c r="I62" s="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</sheetData>
  <sheetProtection/>
  <mergeCells count="1">
    <mergeCell ref="A1:I1"/>
  </mergeCells>
  <printOptions/>
  <pageMargins left="0.28" right="0.2" top="0.47" bottom="0.28" header="0.5" footer="0.5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潘春标</dc:creator>
  <cp:keywords/>
  <dc:description/>
  <cp:lastModifiedBy>预算处/潘春标</cp:lastModifiedBy>
  <cp:lastPrinted>2016-09-15T08:58:28Z</cp:lastPrinted>
  <dcterms:created xsi:type="dcterms:W3CDTF">2016-09-15T07:14:06Z</dcterms:created>
  <dcterms:modified xsi:type="dcterms:W3CDTF">2017-09-18T03:44:26Z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